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F:\Data Project Analysis\Regression-Assin6\"/>
    </mc:Choice>
  </mc:AlternateContent>
  <xr:revisionPtr revIDLastSave="0" documentId="13_ncr:1_{4840FB4C-B6D9-44B7-9FA7-A2314D193B6D}" xr6:coauthVersionLast="45" xr6:coauthVersionMax="45" xr10:uidLastSave="{00000000-0000-0000-0000-000000000000}"/>
  <bookViews>
    <workbookView xWindow="-120" yWindow="-120" windowWidth="19440" windowHeight="11160" firstSheet="4" activeTab="11" xr2:uid="{00000000-000D-0000-FFFF-FFFF00000000}"/>
  </bookViews>
  <sheets>
    <sheet name="Sheet1" sheetId="3" r:id="rId1"/>
    <sheet name="Sheet2" sheetId="4" r:id="rId2"/>
    <sheet name="Sheet3" sheetId="5" r:id="rId3"/>
    <sheet name="Sheet4" sheetId="6" r:id="rId4"/>
    <sheet name="Sheet6" sheetId="8" r:id="rId5"/>
    <sheet name="Sheet5" sheetId="9" r:id="rId6"/>
    <sheet name="Sheet7" sheetId="10" r:id="rId7"/>
    <sheet name="Sheet8" sheetId="11" r:id="rId8"/>
    <sheet name="Sheet9" sheetId="12" r:id="rId9"/>
    <sheet name="Sheet10" sheetId="13" r:id="rId10"/>
    <sheet name="Q3.1" sheetId="14" r:id="rId11"/>
    <sheet name="Q3.2" sheetId="15" r:id="rId12"/>
    <sheet name="data" sheetId="1" r:id="rId13"/>
    <sheet name="info" sheetId="2" r:id="rId14"/>
  </sheets>
  <calcPr calcId="181029"/>
</workbook>
</file>

<file path=xl/calcChain.xml><?xml version="1.0" encoding="utf-8"?>
<calcChain xmlns="http://schemas.openxmlformats.org/spreadsheetml/2006/main">
  <c r="Y3" i="1" l="1"/>
  <c r="Y2" i="1"/>
  <c r="X3" i="1"/>
  <c r="X4" i="1"/>
  <c r="Y4" i="1" s="1"/>
  <c r="X5" i="1"/>
  <c r="Y5" i="1" s="1"/>
  <c r="X6" i="1"/>
  <c r="Y6" i="1" s="1"/>
  <c r="X7" i="1"/>
  <c r="Y7" i="1" s="1"/>
  <c r="X8" i="1"/>
  <c r="Y8" i="1" s="1"/>
  <c r="X9" i="1"/>
  <c r="Y9" i="1" s="1"/>
  <c r="X10" i="1"/>
  <c r="Y10" i="1" s="1"/>
  <c r="X11" i="1"/>
  <c r="Y11" i="1" s="1"/>
  <c r="X12" i="1"/>
  <c r="Y12" i="1" s="1"/>
  <c r="X13" i="1"/>
  <c r="Y13" i="1" s="1"/>
  <c r="X14" i="1"/>
  <c r="Y14" i="1" s="1"/>
  <c r="X15" i="1"/>
  <c r="Y15" i="1" s="1"/>
  <c r="X16" i="1"/>
  <c r="Y16" i="1" s="1"/>
  <c r="X17" i="1"/>
  <c r="Y17" i="1" s="1"/>
  <c r="X18" i="1"/>
  <c r="Y18" i="1" s="1"/>
  <c r="X19" i="1"/>
  <c r="Y19" i="1" s="1"/>
  <c r="X20" i="1"/>
  <c r="Y20" i="1" s="1"/>
  <c r="X21" i="1"/>
  <c r="Y21" i="1" s="1"/>
  <c r="X22" i="1"/>
  <c r="Y22" i="1" s="1"/>
  <c r="X23" i="1"/>
  <c r="Y23" i="1" s="1"/>
  <c r="X24" i="1"/>
  <c r="Y24" i="1" s="1"/>
  <c r="X25" i="1"/>
  <c r="Y25" i="1" s="1"/>
  <c r="X26" i="1"/>
  <c r="Y26" i="1" s="1"/>
  <c r="X27" i="1"/>
  <c r="Y27" i="1" s="1"/>
  <c r="X28" i="1"/>
  <c r="Y28" i="1" s="1"/>
  <c r="X29" i="1"/>
  <c r="Y29" i="1" s="1"/>
  <c r="X30" i="1"/>
  <c r="Y30" i="1" s="1"/>
  <c r="X31" i="1"/>
  <c r="Y31" i="1" s="1"/>
  <c r="X32" i="1"/>
  <c r="Y32" i="1" s="1"/>
  <c r="X33" i="1"/>
  <c r="Y33" i="1" s="1"/>
  <c r="X34" i="1"/>
  <c r="Y34" i="1" s="1"/>
  <c r="X35" i="1"/>
  <c r="Y35" i="1" s="1"/>
  <c r="X36" i="1"/>
  <c r="Y36" i="1" s="1"/>
  <c r="X2" i="1"/>
  <c r="P9" i="1"/>
  <c r="Q2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P3" i="1"/>
  <c r="P4" i="1"/>
  <c r="P5" i="1"/>
  <c r="P6" i="1"/>
  <c r="P7" i="1"/>
  <c r="P8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</calcChain>
</file>

<file path=xl/sharedStrings.xml><?xml version="1.0" encoding="utf-8"?>
<sst xmlns="http://schemas.openxmlformats.org/spreadsheetml/2006/main" count="374" uniqueCount="58">
  <si>
    <t>FATAL</t>
  </si>
  <si>
    <t>SHORT</t>
  </si>
  <si>
    <t>PULSE</t>
  </si>
  <si>
    <t>LONG</t>
  </si>
  <si>
    <t>YEAR</t>
  </si>
  <si>
    <t>JAILTIME</t>
  </si>
  <si>
    <t>NVCRIME</t>
  </si>
  <si>
    <t>CITYSIZE</t>
  </si>
  <si>
    <t>MGRINT</t>
  </si>
  <si>
    <t>PUBCOMPL</t>
  </si>
  <si>
    <t>BUDGET</t>
  </si>
  <si>
    <t>SIZE</t>
  </si>
  <si>
    <t>REGION</t>
  </si>
  <si>
    <t>FISHCON</t>
  </si>
  <si>
    <t>CONTAM1</t>
  </si>
  <si>
    <t>FOCUS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</si>
  <si>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</si>
  <si>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</si>
  <si>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</si>
  <si>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</si>
  <si>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</si>
  <si>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</si>
  <si>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</si>
  <si>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</si>
  <si>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</si>
  <si>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</si>
  <si>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</si>
  <si>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</si>
  <si>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</si>
  <si>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</si>
  <si>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</si>
  <si>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</si>
  <si>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</si>
  <si>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</si>
  <si>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</si>
  <si>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</si>
  <si>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</si>
  <si>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</si>
  <si>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</si>
  <si>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</si>
  <si>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</si>
  <si>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</si>
  <si>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FOCUS</t>
  </si>
  <si>
    <t>Residuals</t>
  </si>
  <si>
    <t>MidWest</t>
  </si>
  <si>
    <t>NorthEast</t>
  </si>
  <si>
    <t>South</t>
  </si>
  <si>
    <t>West</t>
  </si>
  <si>
    <t>NorthEast dummy</t>
  </si>
  <si>
    <t>Southdummy</t>
  </si>
  <si>
    <t>West dummy</t>
  </si>
  <si>
    <t>PROBABILITY OUTPUT</t>
  </si>
  <si>
    <t>Percentile</t>
  </si>
  <si>
    <t>Predicted y</t>
  </si>
  <si>
    <t>Predicted</t>
  </si>
  <si>
    <t>Standard Residuals</t>
  </si>
  <si>
    <t>Predicted FATAL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</si>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</sst>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1" fillId="0" borderId="0" xfId="0" applyFont="1"/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361411854768154"/>
          <c:y val="0.32429717961555382"/>
          <c:w val="0.77178532370953634"/>
          <c:h val="0.31919651662039356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Sheet6!$A$31:$A$65</c:f>
              <c:numCache>
                <c:formatCode>General</c:formatCode>
                <c:ptCount val="35"/>
                <c:pt idx="0">
                  <c:v>1.4285714285714286</c:v>
                </c:pt>
                <c:pt idx="1">
                  <c:v>4.2857142857142856</c:v>
                </c:pt>
                <c:pt idx="2">
                  <c:v>7.1428571428571432</c:v>
                </c:pt>
                <c:pt idx="3">
                  <c:v>10</c:v>
                </c:pt>
                <c:pt idx="4">
                  <c:v>12.857142857142858</c:v>
                </c:pt>
                <c:pt idx="5">
                  <c:v>15.714285714285715</c:v>
                </c:pt>
                <c:pt idx="6">
                  <c:v>18.571428571428569</c:v>
                </c:pt>
                <c:pt idx="7">
                  <c:v>21.428571428571427</c:v>
                </c:pt>
                <c:pt idx="8">
                  <c:v>24.285714285714285</c:v>
                </c:pt>
                <c:pt idx="9">
                  <c:v>27.142857142857142</c:v>
                </c:pt>
                <c:pt idx="10">
                  <c:v>30</c:v>
                </c:pt>
                <c:pt idx="11">
                  <c:v>32.857142857142861</c:v>
                </c:pt>
                <c:pt idx="12">
                  <c:v>35.714285714285715</c:v>
                </c:pt>
                <c:pt idx="13">
                  <c:v>38.571428571428577</c:v>
                </c:pt>
                <c:pt idx="14">
                  <c:v>41.428571428571431</c:v>
                </c:pt>
                <c:pt idx="15">
                  <c:v>44.285714285714292</c:v>
                </c:pt>
                <c:pt idx="16">
                  <c:v>47.142857142857146</c:v>
                </c:pt>
                <c:pt idx="17">
                  <c:v>50</c:v>
                </c:pt>
                <c:pt idx="18">
                  <c:v>52.857142857142861</c:v>
                </c:pt>
                <c:pt idx="19">
                  <c:v>55.714285714285715</c:v>
                </c:pt>
                <c:pt idx="20">
                  <c:v>58.571428571428577</c:v>
                </c:pt>
                <c:pt idx="21">
                  <c:v>61.428571428571431</c:v>
                </c:pt>
                <c:pt idx="22">
                  <c:v>64.285714285714292</c:v>
                </c:pt>
                <c:pt idx="23">
                  <c:v>67.142857142857153</c:v>
                </c:pt>
                <c:pt idx="24">
                  <c:v>70</c:v>
                </c:pt>
                <c:pt idx="25">
                  <c:v>72.857142857142861</c:v>
                </c:pt>
                <c:pt idx="26">
                  <c:v>75.714285714285722</c:v>
                </c:pt>
                <c:pt idx="27">
                  <c:v>78.571428571428569</c:v>
                </c:pt>
                <c:pt idx="28">
                  <c:v>81.428571428571431</c:v>
                </c:pt>
                <c:pt idx="29">
                  <c:v>84.285714285714292</c:v>
                </c:pt>
                <c:pt idx="30">
                  <c:v>87.142857142857153</c:v>
                </c:pt>
                <c:pt idx="31">
                  <c:v>90</c:v>
                </c:pt>
                <c:pt idx="32">
                  <c:v>92.857142857142861</c:v>
                </c:pt>
                <c:pt idx="33">
                  <c:v>95.714285714285722</c:v>
                </c:pt>
                <c:pt idx="34">
                  <c:v>98.571428571428569</c:v>
                </c:pt>
              </c:numCache>
            </c:numRef>
          </c:xVal>
          <c:yVal>
            <c:numRef>
              <c:f>Sheet6!$B$31:$B$65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6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14</c:v>
                </c:pt>
                <c:pt idx="24">
                  <c:v>15</c:v>
                </c:pt>
                <c:pt idx="25">
                  <c:v>15</c:v>
                </c:pt>
                <c:pt idx="26">
                  <c:v>16</c:v>
                </c:pt>
                <c:pt idx="27">
                  <c:v>16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18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FFF-4FFE-9783-A8A7355B4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8946272"/>
        <c:axId val="768946600"/>
      </c:scatterChart>
      <c:valAx>
        <c:axId val="76894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8946600"/>
        <c:crosses val="autoZero"/>
        <c:crossBetween val="midCat"/>
      </c:valAx>
      <c:valAx>
        <c:axId val="768946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FOCUS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68946272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Sheet10!$B$1</c:f>
              <c:strCache>
                <c:ptCount val="1"/>
                <c:pt idx="0">
                  <c:v>Standard Residuals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Sheet10!$A$2:$A$36</c:f>
              <c:numCache>
                <c:formatCode>General</c:formatCode>
                <c:ptCount val="35"/>
                <c:pt idx="0">
                  <c:v>9.4329111772492791</c:v>
                </c:pt>
                <c:pt idx="1">
                  <c:v>4.4052874405221765</c:v>
                </c:pt>
                <c:pt idx="2">
                  <c:v>4.4052874405221765</c:v>
                </c:pt>
                <c:pt idx="3">
                  <c:v>2.8846135145128784</c:v>
                </c:pt>
                <c:pt idx="4">
                  <c:v>1.5007178703091832</c:v>
                </c:pt>
                <c:pt idx="5">
                  <c:v>0.87910344377765792</c:v>
                </c:pt>
                <c:pt idx="6">
                  <c:v>3.3841614498401662</c:v>
                </c:pt>
                <c:pt idx="7">
                  <c:v>18.269762798766376</c:v>
                </c:pt>
                <c:pt idx="8">
                  <c:v>17.592794135409918</c:v>
                </c:pt>
                <c:pt idx="9">
                  <c:v>19.951767696568755</c:v>
                </c:pt>
                <c:pt idx="10">
                  <c:v>12.808488333664776</c:v>
                </c:pt>
                <c:pt idx="11">
                  <c:v>2.7625470233086404</c:v>
                </c:pt>
                <c:pt idx="12">
                  <c:v>12.62087821045959</c:v>
                </c:pt>
                <c:pt idx="13">
                  <c:v>16.229772015115032</c:v>
                </c:pt>
                <c:pt idx="14">
                  <c:v>16.53979017821657</c:v>
                </c:pt>
                <c:pt idx="15">
                  <c:v>10.344956005903786</c:v>
                </c:pt>
                <c:pt idx="16">
                  <c:v>13.336892431014482</c:v>
                </c:pt>
                <c:pt idx="17">
                  <c:v>13.593476006311649</c:v>
                </c:pt>
                <c:pt idx="18">
                  <c:v>17.955563788931602</c:v>
                </c:pt>
                <c:pt idx="19">
                  <c:v>18.62096509147732</c:v>
                </c:pt>
                <c:pt idx="20">
                  <c:v>17.207111129782849</c:v>
                </c:pt>
                <c:pt idx="21">
                  <c:v>3.3426357715386485</c:v>
                </c:pt>
                <c:pt idx="22">
                  <c:v>2.9891722811150307</c:v>
                </c:pt>
                <c:pt idx="23">
                  <c:v>12.845023347162895</c:v>
                </c:pt>
                <c:pt idx="24">
                  <c:v>11.280769442270087</c:v>
                </c:pt>
                <c:pt idx="25">
                  <c:v>5.2758065908751659</c:v>
                </c:pt>
                <c:pt idx="26">
                  <c:v>8.1021085721578441</c:v>
                </c:pt>
                <c:pt idx="27">
                  <c:v>5.7453962087116786</c:v>
                </c:pt>
                <c:pt idx="28">
                  <c:v>8.4555720625814619</c:v>
                </c:pt>
                <c:pt idx="29">
                  <c:v>15.247783784335926</c:v>
                </c:pt>
                <c:pt idx="30">
                  <c:v>18.976824431175043</c:v>
                </c:pt>
                <c:pt idx="31">
                  <c:v>6.17226334394815</c:v>
                </c:pt>
                <c:pt idx="32">
                  <c:v>5.7776157239151296</c:v>
                </c:pt>
                <c:pt idx="33">
                  <c:v>10.849026336656424</c:v>
                </c:pt>
                <c:pt idx="34">
                  <c:v>4.2131549218916389</c:v>
                </c:pt>
              </c:numCache>
            </c:numRef>
          </c:xVal>
          <c:yVal>
            <c:numRef>
              <c:f>Sheet10!$B$2:$B$36</c:f>
              <c:numCache>
                <c:formatCode>General</c:formatCode>
                <c:ptCount val="35"/>
                <c:pt idx="0">
                  <c:v>0.9562522622541525</c:v>
                </c:pt>
                <c:pt idx="1">
                  <c:v>1.5833178814616682</c:v>
                </c:pt>
                <c:pt idx="2">
                  <c:v>1.5833178814616682</c:v>
                </c:pt>
                <c:pt idx="3">
                  <c:v>7.0409913068576385E-2</c:v>
                </c:pt>
                <c:pt idx="4">
                  <c:v>-0.91575208606836456</c:v>
                </c:pt>
                <c:pt idx="5">
                  <c:v>-0.53643714680589238</c:v>
                </c:pt>
                <c:pt idx="6">
                  <c:v>-0.84462826772723065</c:v>
                </c:pt>
                <c:pt idx="7">
                  <c:v>1.0558069293173289</c:v>
                </c:pt>
                <c:pt idx="8">
                  <c:v>0.24848082863224244</c:v>
                </c:pt>
                <c:pt idx="9">
                  <c:v>2.9431802843758497E-2</c:v>
                </c:pt>
                <c:pt idx="10">
                  <c:v>-0.49334714589819623</c:v>
                </c:pt>
                <c:pt idx="11">
                  <c:v>-1.6857320416499326</c:v>
                </c:pt>
                <c:pt idx="12">
                  <c:v>-0.37886569332690367</c:v>
                </c:pt>
                <c:pt idx="13">
                  <c:v>-0.75041839009891298</c:v>
                </c:pt>
                <c:pt idx="14">
                  <c:v>0.28082433924805583</c:v>
                </c:pt>
                <c:pt idx="15">
                  <c:v>-0.21049538241529783</c:v>
                </c:pt>
                <c:pt idx="16">
                  <c:v>0.40463444302232787</c:v>
                </c:pt>
                <c:pt idx="17">
                  <c:v>0.8582741012206051</c:v>
                </c:pt>
                <c:pt idx="18">
                  <c:v>-0.58309396482712805</c:v>
                </c:pt>
                <c:pt idx="19">
                  <c:v>0.84150000424834204</c:v>
                </c:pt>
                <c:pt idx="20">
                  <c:v>-0.73659050584054331</c:v>
                </c:pt>
                <c:pt idx="21">
                  <c:v>0.40112980289638384</c:v>
                </c:pt>
                <c:pt idx="22">
                  <c:v>6.6071753741624934E-3</c:v>
                </c:pt>
                <c:pt idx="23">
                  <c:v>-0.51564115297798474</c:v>
                </c:pt>
                <c:pt idx="24">
                  <c:v>-0.78153749731107647</c:v>
                </c:pt>
                <c:pt idx="25">
                  <c:v>1.0521189508232447</c:v>
                </c:pt>
                <c:pt idx="26">
                  <c:v>0.54790175047356149</c:v>
                </c:pt>
                <c:pt idx="27">
                  <c:v>-1.6752664541096818</c:v>
                </c:pt>
                <c:pt idx="28">
                  <c:v>2.1628430911809575</c:v>
                </c:pt>
                <c:pt idx="29">
                  <c:v>0.45900937297888544</c:v>
                </c:pt>
                <c:pt idx="30">
                  <c:v>-1.2062767642438303</c:v>
                </c:pt>
                <c:pt idx="31">
                  <c:v>-0.10511670427508819</c:v>
                </c:pt>
                <c:pt idx="32">
                  <c:v>-1.6949271037517049</c:v>
                </c:pt>
                <c:pt idx="33">
                  <c:v>-1.1282931712138651</c:v>
                </c:pt>
                <c:pt idx="34">
                  <c:v>1.7005589420357217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72-42AE-BE52-0029C256E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9707280"/>
        <c:axId val="589705968"/>
      </c:scatterChart>
      <c:valAx>
        <c:axId val="589707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705968"/>
        <c:crosses val="autoZero"/>
        <c:crossBetween val="midCat"/>
      </c:valAx>
      <c:valAx>
        <c:axId val="58970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707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MGRINT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0.2311x - 0.3372</a:t>
                    </a:r>
                    <a:br>
                      <a:rPr lang="en-US" baseline="0"/>
                    </a:b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data!$J$2:$J$36</c:f>
              <c:numCache>
                <c:formatCode>General</c:formatCode>
                <c:ptCount val="35"/>
                <c:pt idx="0">
                  <c:v>11</c:v>
                </c:pt>
                <c:pt idx="1">
                  <c:v>7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20</c:v>
                </c:pt>
                <c:pt idx="8">
                  <c:v>18</c:v>
                </c:pt>
                <c:pt idx="9">
                  <c:v>20</c:v>
                </c:pt>
                <c:pt idx="10">
                  <c:v>12</c:v>
                </c:pt>
                <c:pt idx="11">
                  <c:v>0</c:v>
                </c:pt>
                <c:pt idx="12">
                  <c:v>12</c:v>
                </c:pt>
                <c:pt idx="13">
                  <c:v>15</c:v>
                </c:pt>
                <c:pt idx="14">
                  <c:v>17</c:v>
                </c:pt>
                <c:pt idx="15">
                  <c:v>10</c:v>
                </c:pt>
                <c:pt idx="16">
                  <c:v>14</c:v>
                </c:pt>
                <c:pt idx="17">
                  <c:v>15</c:v>
                </c:pt>
                <c:pt idx="18">
                  <c:v>17</c:v>
                </c:pt>
                <c:pt idx="19">
                  <c:v>20</c:v>
                </c:pt>
                <c:pt idx="20">
                  <c:v>16</c:v>
                </c:pt>
                <c:pt idx="21">
                  <c:v>4</c:v>
                </c:pt>
                <c:pt idx="22">
                  <c:v>3</c:v>
                </c:pt>
                <c:pt idx="23">
                  <c:v>12</c:v>
                </c:pt>
                <c:pt idx="24">
                  <c:v>10</c:v>
                </c:pt>
                <c:pt idx="25">
                  <c:v>7</c:v>
                </c:pt>
                <c:pt idx="26">
                  <c:v>9</c:v>
                </c:pt>
                <c:pt idx="27">
                  <c:v>3</c:v>
                </c:pt>
                <c:pt idx="28">
                  <c:v>12</c:v>
                </c:pt>
                <c:pt idx="29">
                  <c:v>16</c:v>
                </c:pt>
                <c:pt idx="30">
                  <c:v>17</c:v>
                </c:pt>
                <c:pt idx="31">
                  <c:v>6</c:v>
                </c:pt>
                <c:pt idx="32">
                  <c:v>3</c:v>
                </c:pt>
                <c:pt idx="33">
                  <c:v>9</c:v>
                </c:pt>
                <c:pt idx="34">
                  <c:v>7</c:v>
                </c:pt>
              </c:numCache>
            </c:numRef>
          </c:xVal>
          <c:yVal>
            <c:numRef>
              <c:f>data!$K$2:$K$36</c:f>
              <c:numCache>
                <c:formatCode>General</c:formatCode>
                <c:ptCount val="3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3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2D-4854-93D0-08318FCF1110}"/>
            </c:ext>
          </c:extLst>
        </c:ser>
        <c:ser>
          <c:idx val="1"/>
          <c:order val="1"/>
          <c:tx>
            <c:strRef>
              <c:f>data!$M$1</c:f>
              <c:strCache>
                <c:ptCount val="1"/>
                <c:pt idx="0">
                  <c:v>BUDGET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data!$L$2:$L$36</c:f>
              <c:numCache>
                <c:formatCode>General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6</c:v>
                </c:pt>
                <c:pt idx="8">
                  <c:v>8</c:v>
                </c:pt>
                <c:pt idx="9">
                  <c:v>8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5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4</c:v>
                </c:pt>
                <c:pt idx="21">
                  <c:v>2</c:v>
                </c:pt>
                <c:pt idx="22">
                  <c:v>1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4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8</c:v>
                </c:pt>
                <c:pt idx="31">
                  <c:v>6</c:v>
                </c:pt>
                <c:pt idx="32">
                  <c:v>6</c:v>
                </c:pt>
                <c:pt idx="33">
                  <c:v>7</c:v>
                </c:pt>
                <c:pt idx="34">
                  <c:v>4</c:v>
                </c:pt>
              </c:numCache>
            </c:numRef>
          </c:xVal>
          <c:yVal>
            <c:numRef>
              <c:f>data!$M$2:$M$36</c:f>
              <c:numCache>
                <c:formatCode>General</c:formatCode>
                <c:ptCount val="35"/>
                <c:pt idx="0">
                  <c:v>0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-1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-1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-1</c:v>
                </c:pt>
                <c:pt idx="26">
                  <c:v>0</c:v>
                </c:pt>
                <c:pt idx="27">
                  <c:v>-1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-1</c:v>
                </c:pt>
                <c:pt idx="33">
                  <c:v>-1</c:v>
                </c:pt>
                <c:pt idx="3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2D-4854-93D0-08318FCF1110}"/>
            </c:ext>
          </c:extLst>
        </c:ser>
        <c:ser>
          <c:idx val="2"/>
          <c:order val="2"/>
          <c:tx>
            <c:strRef>
              <c:f>data!$O$1</c:f>
              <c:strCache>
                <c:ptCount val="1"/>
                <c:pt idx="0">
                  <c:v>NorthEast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data!$N$2:$N$36</c:f>
              <c:numCache>
                <c:formatCode>General</c:formatCode>
                <c:ptCount val="3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4</c:v>
                </c:pt>
                <c:pt idx="17">
                  <c:v>5</c:v>
                </c:pt>
                <c:pt idx="18">
                  <c:v>4</c:v>
                </c:pt>
                <c:pt idx="19">
                  <c:v>5</c:v>
                </c:pt>
                <c:pt idx="20">
                  <c:v>5</c:v>
                </c:pt>
                <c:pt idx="21">
                  <c:v>2</c:v>
                </c:pt>
                <c:pt idx="22">
                  <c:v>2</c:v>
                </c:pt>
                <c:pt idx="23">
                  <c:v>6</c:v>
                </c:pt>
                <c:pt idx="24">
                  <c:v>4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1</c:v>
                </c:pt>
                <c:pt idx="29">
                  <c:v>7</c:v>
                </c:pt>
                <c:pt idx="30">
                  <c:v>6</c:v>
                </c:pt>
                <c:pt idx="31">
                  <c:v>3</c:v>
                </c:pt>
                <c:pt idx="32">
                  <c:v>5</c:v>
                </c:pt>
                <c:pt idx="33">
                  <c:v>5</c:v>
                </c:pt>
                <c:pt idx="34">
                  <c:v>1</c:v>
                </c:pt>
              </c:numCache>
            </c:numRef>
          </c:xVal>
          <c:yVal>
            <c:numRef>
              <c:f>data!$O$2:$O$36</c:f>
              <c:numCache>
                <c:formatCode>General</c:formatCode>
                <c:ptCount val="35"/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42D-4854-93D0-08318FCF1110}"/>
            </c:ext>
          </c:extLst>
        </c:ser>
        <c:ser>
          <c:idx val="3"/>
          <c:order val="3"/>
          <c:tx>
            <c:strRef>
              <c:f>data!$Q$1</c:f>
              <c:strCache>
                <c:ptCount val="1"/>
                <c:pt idx="0">
                  <c:v>West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data!$P$2:$P$36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xVal>
          <c:yVal>
            <c:numRef>
              <c:f>data!$Q$2:$Q$36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42D-4854-93D0-08318FCF1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859976"/>
        <c:axId val="562540512"/>
      </c:scatterChart>
      <c:valAx>
        <c:axId val="556859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540512"/>
        <c:crosses val="autoZero"/>
        <c:crossBetween val="midCat"/>
      </c:valAx>
      <c:valAx>
        <c:axId val="56254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859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4</xdr:row>
      <xdr:rowOff>9525</xdr:rowOff>
    </xdr:from>
    <xdr:to>
      <xdr:col>15</xdr:col>
      <xdr:colOff>238125</xdr:colOff>
      <xdr:row>14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040F36-FD77-418E-93EF-0CE5E11E2A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4</xdr:row>
      <xdr:rowOff>38100</xdr:rowOff>
    </xdr:from>
    <xdr:to>
      <xdr:col>10</xdr:col>
      <xdr:colOff>390525</xdr:colOff>
      <xdr:row>21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2A2B6A-5161-4474-8732-8BDEBDE6E1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28</xdr:row>
      <xdr:rowOff>152400</xdr:rowOff>
    </xdr:from>
    <xdr:to>
      <xdr:col>9</xdr:col>
      <xdr:colOff>276225</xdr:colOff>
      <xdr:row>45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2F937C3-E549-47CD-A205-F2483DB572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13</xdr:col>
      <xdr:colOff>0</xdr:colOff>
      <xdr:row>26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860" y="22860"/>
          <a:ext cx="7901940" cy="448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Summary of Variables</a:t>
          </a:r>
        </a:p>
        <a:p>
          <a:r>
            <a:rPr lang="en-US" sz="1100"/>
            <a:t> The dataset contains four different sets of variables: Two variables, </a:t>
          </a:r>
          <a:r>
            <a:rPr lang="en-US" sz="1100" b="1"/>
            <a:t>Fishcon</a:t>
          </a:r>
          <a:r>
            <a:rPr lang="en-US" sz="1100"/>
            <a:t> and </a:t>
          </a:r>
          <a:r>
            <a:rPr lang="en-US" sz="1100" b="1"/>
            <a:t>Contam1</a:t>
          </a:r>
          <a:r>
            <a:rPr lang="en-US" sz="1100"/>
            <a:t>, represent measurements taken from different parts of a large lake in order to test the hypothesis that alleged water pollution is affecting the stock of certain fish. Fishcon = The concentration of fish. Contam1 = The concentration of a water pollutant. The Time dataset also contains observations from 35 hypothetical cities regarding the use of citizen focus groups in various departments (</a:t>
          </a:r>
          <a:r>
            <a:rPr lang="en-US" sz="1100" b="1"/>
            <a:t>Focus</a:t>
          </a:r>
          <a:r>
            <a:rPr lang="en-US" sz="1100"/>
            <a:t>). The data are based on a survey. Most variables are index variables taken from different survey questions. </a:t>
          </a:r>
        </a:p>
        <a:p>
          <a:r>
            <a:rPr lang="en-US" sz="1100"/>
            <a:t>The variables are defined as follows: </a:t>
          </a:r>
        </a:p>
        <a:p>
          <a:r>
            <a:rPr lang="en-US" sz="1100" b="1"/>
            <a:t>Focus</a:t>
          </a:r>
          <a:r>
            <a:rPr lang="en-US" sz="1100"/>
            <a:t> = A composite measure of the breadth and depth of the use of citizen focus groups in a city. Varies from 0 (low) to 20 (high). </a:t>
          </a:r>
          <a:r>
            <a:rPr lang="en-US" sz="1100" b="1"/>
            <a:t>Mgrint</a:t>
          </a:r>
          <a:r>
            <a:rPr lang="en-US" sz="1100"/>
            <a:t> = A measure of the city manager’s interest in obtaining citizen-based feedback. Varies from 1 (low) to 4 (high). </a:t>
          </a:r>
        </a:p>
        <a:p>
          <a:r>
            <a:rPr lang="en-US" sz="1100" b="1"/>
            <a:t>Pubcompl</a:t>
          </a:r>
          <a:r>
            <a:rPr lang="en-US" sz="1100"/>
            <a:t> = A measure of public complaints about the quality and effectiveness of a wide range of municipal services. Varies from 1 (low) to 8 (high). </a:t>
          </a:r>
        </a:p>
        <a:p>
          <a:r>
            <a:rPr lang="en-US" sz="1100" b="1"/>
            <a:t>Budget</a:t>
          </a:r>
          <a:r>
            <a:rPr lang="en-US" sz="1100"/>
            <a:t> = Indicates whether municipal budgets have increased in the past 2 years. Values: –1 = decrease in budget; 0 = no change in budget; 1 = increase in budget. </a:t>
          </a:r>
        </a:p>
        <a:p>
          <a:r>
            <a:rPr lang="en-US" sz="1100" b="1"/>
            <a:t>Size</a:t>
          </a:r>
          <a:r>
            <a:rPr lang="en-US" sz="1100"/>
            <a:t> = City size. Varies from 1 = small to 7 = large. </a:t>
          </a:r>
        </a:p>
        <a:p>
          <a:r>
            <a:rPr lang="en-US" sz="1100" b="1"/>
            <a:t>Region</a:t>
          </a:r>
          <a:r>
            <a:rPr lang="en-US" sz="1100"/>
            <a:t> = An indicator variable of the region in which the city is located. Values: 1 = Northeast; 2 = South; 3 = Midwest; 4 = West.</a:t>
          </a:r>
        </a:p>
        <a:p>
          <a:r>
            <a:rPr lang="en-US" sz="1100" b="1"/>
            <a:t>Citysize</a:t>
          </a:r>
          <a:r>
            <a:rPr lang="en-US" sz="1100"/>
            <a:t>= City size</a:t>
          </a:r>
        </a:p>
        <a:p>
          <a:r>
            <a:rPr lang="en-US" sz="1100"/>
            <a:t>It is commonly hypothesized that crimes are more frequent in large cities. The dataset contains the following variables: Nvcrime = Index of nonviolent crimes in a given year.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8E36-3706-41E6-A9E0-1042F6253738}">
  <dimension ref="A1:I63"/>
  <sheetViews>
    <sheetView workbookViewId="0">
      <selection activeCell="L13" sqref="L13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0.96106600753354177</v>
      </c>
    </row>
    <row r="5" spans="1:9" x14ac:dyDescent="0.2">
      <c r="A5" s="1" t="s">
        <v>19</v>
      </c>
      <c r="B5" s="1">
        <v>0.92364787083646172</v>
      </c>
    </row>
    <row r="6" spans="1:9" x14ac:dyDescent="0.2">
      <c r="A6" s="1" t="s">
        <v>20</v>
      </c>
      <c r="B6" s="1">
        <v>0.91048371063585165</v>
      </c>
    </row>
    <row r="7" spans="1:9" x14ac:dyDescent="0.2">
      <c r="A7" s="1" t="s">
        <v>21</v>
      </c>
      <c r="B7" s="1">
        <v>1.8610758674592949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5</v>
      </c>
      <c r="C12" s="1">
        <v>1215.0983589941154</v>
      </c>
      <c r="D12" s="1">
        <v>243.01967179882308</v>
      </c>
      <c r="E12" s="1">
        <v>70.163827905532344</v>
      </c>
      <c r="F12" s="1">
        <v>2.6593974243983443E-15</v>
      </c>
    </row>
    <row r="13" spans="1:9" x14ac:dyDescent="0.2">
      <c r="A13" s="1" t="s">
        <v>25</v>
      </c>
      <c r="B13" s="1">
        <v>29</v>
      </c>
      <c r="C13" s="1">
        <v>100.44449814874163</v>
      </c>
      <c r="D13" s="1">
        <v>3.4636033844393666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-0.27224281386207427</v>
      </c>
      <c r="C17" s="1">
        <v>1.2285847076836669</v>
      </c>
      <c r="D17" s="1">
        <v>-0.22159059294767872</v>
      </c>
      <c r="E17" s="1">
        <v>0.82618559092151755</v>
      </c>
      <c r="F17" s="1">
        <v>-2.7849806758876543</v>
      </c>
      <c r="G17" s="1">
        <v>2.2404950481635053</v>
      </c>
      <c r="H17" s="1">
        <v>-2.7849806758876543</v>
      </c>
      <c r="I17" s="1">
        <v>2.2404950481635053</v>
      </c>
    </row>
    <row r="18" spans="1:9" x14ac:dyDescent="0.2">
      <c r="A18" s="1" t="s">
        <v>8</v>
      </c>
      <c r="B18" s="1">
        <v>2.3120488270212944</v>
      </c>
      <c r="C18" s="1">
        <v>0.33265870155057653</v>
      </c>
      <c r="D18" s="1">
        <v>6.9502129847932954</v>
      </c>
      <c r="E18" s="1">
        <v>1.2211444011202549E-7</v>
      </c>
      <c r="F18" s="1">
        <v>1.6316853898966786</v>
      </c>
      <c r="G18" s="1">
        <v>2.9924122641459103</v>
      </c>
      <c r="H18" s="1">
        <v>1.6316853898966786</v>
      </c>
      <c r="I18" s="1">
        <v>2.9924122641459103</v>
      </c>
    </row>
    <row r="19" spans="1:9" x14ac:dyDescent="0.2">
      <c r="A19" s="1" t="s">
        <v>9</v>
      </c>
      <c r="B19" s="1">
        <v>0.37828263107970933</v>
      </c>
      <c r="C19" s="1">
        <v>0.20823663373972001</v>
      </c>
      <c r="D19" s="1">
        <v>1.8165998186108498</v>
      </c>
      <c r="E19" s="1">
        <v>7.9628322186700351E-2</v>
      </c>
      <c r="F19" s="1">
        <v>-4.7609104822697368E-2</v>
      </c>
      <c r="G19" s="1">
        <v>0.80417436698211597</v>
      </c>
      <c r="H19" s="1">
        <v>-4.7609104822697368E-2</v>
      </c>
      <c r="I19" s="1">
        <v>0.80417436698211597</v>
      </c>
    </row>
    <row r="20" spans="1:9" x14ac:dyDescent="0.2">
      <c r="A20" s="1" t="s">
        <v>10</v>
      </c>
      <c r="B20" s="1">
        <v>1.3153574150527971</v>
      </c>
      <c r="C20" s="1">
        <v>0.54959267472167483</v>
      </c>
      <c r="D20" s="1">
        <v>2.3933314171607574</v>
      </c>
      <c r="E20" s="1">
        <v>2.3389957188895218E-2</v>
      </c>
      <c r="F20" s="1">
        <v>0.19131418561303004</v>
      </c>
      <c r="G20" s="1">
        <v>2.4394006444925642</v>
      </c>
      <c r="H20" s="1">
        <v>0.19131418561303004</v>
      </c>
      <c r="I20" s="1">
        <v>2.4394006444925642</v>
      </c>
    </row>
    <row r="21" spans="1:9" x14ac:dyDescent="0.2">
      <c r="A21" s="1" t="s">
        <v>11</v>
      </c>
      <c r="B21" s="1">
        <v>0.82144323712114353</v>
      </c>
      <c r="C21" s="1">
        <v>0.20113043077794052</v>
      </c>
      <c r="D21" s="1">
        <v>4.0841320427939811</v>
      </c>
      <c r="E21" s="1">
        <v>3.1820950014499792E-4</v>
      </c>
      <c r="F21" s="1">
        <v>0.41008531815917948</v>
      </c>
      <c r="G21" s="1">
        <v>1.2328011560831076</v>
      </c>
      <c r="H21" s="1">
        <v>0.41008531815917948</v>
      </c>
      <c r="I21" s="1">
        <v>1.2328011560831076</v>
      </c>
    </row>
    <row r="22" spans="1:9" ht="13.5" thickBot="1" x14ac:dyDescent="0.25">
      <c r="A22" s="2" t="s">
        <v>12</v>
      </c>
      <c r="B22" s="2">
        <v>0.35189105869132037</v>
      </c>
      <c r="C22" s="2">
        <v>0.33518508220398652</v>
      </c>
      <c r="D22" s="2">
        <v>1.0498410501370909</v>
      </c>
      <c r="E22" s="2">
        <v>0.30246176394860996</v>
      </c>
      <c r="F22" s="2">
        <v>-0.33363940703296019</v>
      </c>
      <c r="G22" s="2">
        <v>1.0374215244156009</v>
      </c>
      <c r="H22" s="2">
        <v>-0.33363940703296019</v>
      </c>
      <c r="I22" s="2">
        <v>1.0374215244156009</v>
      </c>
    </row>
    <row r="26" spans="1:9" x14ac:dyDescent="0.2">
      <c r="A26" t="s">
        <v>40</v>
      </c>
    </row>
    <row r="27" spans="1:9" ht="13.5" thickBot="1" x14ac:dyDescent="0.25"/>
    <row r="28" spans="1:9" x14ac:dyDescent="0.2">
      <c r="A28" s="3" t="s">
        <v>41</v>
      </c>
      <c r="B28" s="3" t="s">
        <v>42</v>
      </c>
      <c r="C28" s="3" t="s">
        <v>43</v>
      </c>
    </row>
    <row r="29" spans="1:9" x14ac:dyDescent="0.2">
      <c r="A29" s="1">
        <v>1</v>
      </c>
      <c r="B29" s="1">
        <v>9.3849882519367451</v>
      </c>
      <c r="C29" s="1">
        <v>1.6150117480632549</v>
      </c>
    </row>
    <row r="30" spans="1:9" x14ac:dyDescent="0.2">
      <c r="A30" s="1">
        <v>2</v>
      </c>
      <c r="B30" s="1">
        <v>4.2669764199625009</v>
      </c>
      <c r="C30" s="1">
        <v>2.7330235800374991</v>
      </c>
    </row>
    <row r="31" spans="1:9" x14ac:dyDescent="0.2">
      <c r="A31" s="1">
        <v>3</v>
      </c>
      <c r="B31" s="1">
        <v>4.2669764199625009</v>
      </c>
      <c r="C31" s="1">
        <v>2.7330235800374991</v>
      </c>
    </row>
    <row r="32" spans="1:9" x14ac:dyDescent="0.2">
      <c r="A32" s="1">
        <v>4</v>
      </c>
      <c r="B32" s="1">
        <v>3.0326307871580145</v>
      </c>
      <c r="C32" s="1">
        <v>-3.2630787158014485E-2</v>
      </c>
    </row>
    <row r="33" spans="1:3" x14ac:dyDescent="0.2">
      <c r="A33" s="1">
        <v>5</v>
      </c>
      <c r="B33" s="1">
        <v>2.0359393751895176</v>
      </c>
      <c r="C33" s="1">
        <v>-2.0359393751895176</v>
      </c>
    </row>
    <row r="34" spans="1:3" x14ac:dyDescent="0.2">
      <c r="A34" s="1">
        <v>6</v>
      </c>
      <c r="B34" s="1">
        <v>1.0988645912164299</v>
      </c>
      <c r="C34" s="1">
        <v>-1.0988645912164299</v>
      </c>
    </row>
    <row r="35" spans="1:3" x14ac:dyDescent="0.2">
      <c r="A35" s="1">
        <v>7</v>
      </c>
      <c r="B35" s="1">
        <v>3.4698951823431878</v>
      </c>
      <c r="C35" s="1">
        <v>-1.4698951823431878</v>
      </c>
    </row>
    <row r="36" spans="1:3" x14ac:dyDescent="0.2">
      <c r="A36" s="1">
        <v>8</v>
      </c>
      <c r="B36" s="1">
        <v>17.699533057932005</v>
      </c>
      <c r="C36" s="1">
        <v>2.3004669420679953</v>
      </c>
    </row>
    <row r="37" spans="1:3" x14ac:dyDescent="0.2">
      <c r="A37" s="1">
        <v>9</v>
      </c>
      <c r="B37" s="1">
        <v>17.459406908122926</v>
      </c>
      <c r="C37" s="1">
        <v>0.54059309187707427</v>
      </c>
    </row>
    <row r="38" spans="1:3" x14ac:dyDescent="0.2">
      <c r="A38" s="1">
        <v>10</v>
      </c>
      <c r="B38" s="1">
        <v>19.771455735144219</v>
      </c>
      <c r="C38" s="1">
        <v>0.22854426485578117</v>
      </c>
    </row>
    <row r="39" spans="1:3" x14ac:dyDescent="0.2">
      <c r="A39" s="1">
        <v>11</v>
      </c>
      <c r="B39" s="1">
        <v>12.94751651904911</v>
      </c>
      <c r="C39" s="1">
        <v>-0.94751651904910972</v>
      </c>
    </row>
    <row r="40" spans="1:3" x14ac:dyDescent="0.2">
      <c r="A40" s="1">
        <v>12</v>
      </c>
      <c r="B40" s="1">
        <v>2.1809293396787801</v>
      </c>
      <c r="C40" s="1">
        <v>-2.1809293396787801</v>
      </c>
    </row>
    <row r="41" spans="1:3" x14ac:dyDescent="0.2">
      <c r="A41" s="1">
        <v>13</v>
      </c>
      <c r="B41" s="1">
        <v>13.30530378859669</v>
      </c>
      <c r="C41" s="1">
        <v>-1.3053037885966905</v>
      </c>
    </row>
    <row r="42" spans="1:3" x14ac:dyDescent="0.2">
      <c r="A42" s="1">
        <v>14</v>
      </c>
      <c r="B42" s="1">
        <v>15.350834893420519</v>
      </c>
      <c r="C42" s="1">
        <v>-0.35083489342051877</v>
      </c>
    </row>
    <row r="43" spans="1:3" x14ac:dyDescent="0.2">
      <c r="A43" s="1">
        <v>15</v>
      </c>
      <c r="B43" s="1">
        <v>16.837573845350963</v>
      </c>
      <c r="C43" s="1">
        <v>0.16242615464903665</v>
      </c>
    </row>
    <row r="44" spans="1:3" x14ac:dyDescent="0.2">
      <c r="A44" s="1">
        <v>16</v>
      </c>
      <c r="B44" s="1">
        <v>10.863499011651948</v>
      </c>
      <c r="C44" s="1">
        <v>-0.86349901165194787</v>
      </c>
    </row>
    <row r="45" spans="1:3" x14ac:dyDescent="0.2">
      <c r="A45" s="1">
        <v>17</v>
      </c>
      <c r="B45" s="1">
        <v>13.068144484036541</v>
      </c>
      <c r="C45" s="1">
        <v>0.93185551596345917</v>
      </c>
    </row>
    <row r="46" spans="1:3" x14ac:dyDescent="0.2">
      <c r="A46" s="1">
        <v>18</v>
      </c>
      <c r="B46" s="1">
        <v>14.208253724241988</v>
      </c>
      <c r="C46" s="1">
        <v>0.79174627575801182</v>
      </c>
    </row>
    <row r="47" spans="1:3" x14ac:dyDescent="0.2">
      <c r="A47" s="1">
        <v>19</v>
      </c>
      <c r="B47" s="1">
        <v>17.307126023780789</v>
      </c>
      <c r="C47" s="1">
        <v>-0.30712602378078913</v>
      </c>
    </row>
    <row r="48" spans="1:3" x14ac:dyDescent="0.2">
      <c r="A48" s="1">
        <v>20</v>
      </c>
      <c r="B48" s="1">
        <v>18.128569260901934</v>
      </c>
      <c r="C48" s="1">
        <v>1.8714307390980665</v>
      </c>
    </row>
    <row r="49" spans="1:3" x14ac:dyDescent="0.2">
      <c r="A49" s="1">
        <v>21</v>
      </c>
      <c r="B49" s="1">
        <v>16.615438736583098</v>
      </c>
      <c r="C49" s="1">
        <v>-0.61543873658309778</v>
      </c>
    </row>
    <row r="50" spans="1:3" x14ac:dyDescent="0.2">
      <c r="A50" s="1">
        <v>22</v>
      </c>
      <c r="B50" s="1">
        <v>3.1828820986135922</v>
      </c>
      <c r="C50" s="1">
        <v>0.81711790138640783</v>
      </c>
    </row>
    <row r="51" spans="1:3" x14ac:dyDescent="0.2">
      <c r="A51" s="1">
        <v>23</v>
      </c>
      <c r="B51" s="1">
        <v>2.8045994675338832</v>
      </c>
      <c r="C51" s="1">
        <v>0.19540053246611677</v>
      </c>
    </row>
    <row r="52" spans="1:3" x14ac:dyDescent="0.2">
      <c r="A52" s="1">
        <v>24</v>
      </c>
      <c r="B52" s="1">
        <v>13.516566437044293</v>
      </c>
      <c r="C52" s="1">
        <v>-1.5165664370442933</v>
      </c>
    </row>
    <row r="53" spans="1:3" x14ac:dyDescent="0.2">
      <c r="A53" s="1">
        <v>25</v>
      </c>
      <c r="B53" s="1">
        <v>12.19298082977625</v>
      </c>
      <c r="C53" s="1">
        <v>-2.1929808297762499</v>
      </c>
    </row>
    <row r="54" spans="1:3" x14ac:dyDescent="0.2">
      <c r="A54" s="1">
        <v>26</v>
      </c>
      <c r="B54" s="1">
        <v>5.8103651546394293</v>
      </c>
      <c r="C54" s="1">
        <v>1.1896348453605707</v>
      </c>
    </row>
    <row r="55" spans="1:3" x14ac:dyDescent="0.2">
      <c r="A55" s="1">
        <v>27</v>
      </c>
      <c r="B55" s="1">
        <v>7.7421017776944572</v>
      </c>
      <c r="C55" s="1">
        <v>1.2578982223055428</v>
      </c>
    </row>
    <row r="56" spans="1:3" x14ac:dyDescent="0.2">
      <c r="A56" s="1">
        <v>28</v>
      </c>
      <c r="B56" s="1">
        <v>5.3792993787829424</v>
      </c>
      <c r="C56" s="1">
        <v>-2.3792993787829424</v>
      </c>
    </row>
    <row r="57" spans="1:3" x14ac:dyDescent="0.2">
      <c r="A57" s="1">
        <v>29</v>
      </c>
      <c r="B57" s="1">
        <v>8.1203844087741661</v>
      </c>
      <c r="C57" s="1">
        <v>3.8796155912258339</v>
      </c>
    </row>
    <row r="58" spans="1:3" x14ac:dyDescent="0.2">
      <c r="A58" s="1">
        <v>30</v>
      </c>
      <c r="B58" s="1">
        <v>15.712983717213643</v>
      </c>
      <c r="C58" s="1">
        <v>0.28701628278635738</v>
      </c>
    </row>
    <row r="59" spans="1:3" x14ac:dyDescent="0.2">
      <c r="A59" s="1">
        <v>31</v>
      </c>
      <c r="B59" s="1">
        <v>19.653794615405715</v>
      </c>
      <c r="C59" s="1">
        <v>-2.6537946154057153</v>
      </c>
    </row>
    <row r="60" spans="1:3" x14ac:dyDescent="0.2">
      <c r="A60" s="1">
        <v>32</v>
      </c>
      <c r="B60" s="1">
        <v>5.1655648013622528</v>
      </c>
      <c r="C60" s="1">
        <v>0.83443519863774718</v>
      </c>
    </row>
    <row r="61" spans="1:3" x14ac:dyDescent="0.2">
      <c r="A61" s="1">
        <v>33</v>
      </c>
      <c r="B61" s="1">
        <v>5.8449849192430632</v>
      </c>
      <c r="C61" s="1">
        <v>-2.8449849192430632</v>
      </c>
    </row>
    <row r="62" spans="1:3" x14ac:dyDescent="0.2">
      <c r="A62" s="1">
        <v>34</v>
      </c>
      <c r="B62" s="1">
        <v>10.847365204365362</v>
      </c>
      <c r="C62" s="1">
        <v>-1.8473652043653619</v>
      </c>
    </row>
    <row r="63" spans="1:3" ht="13.5" thickBot="1" x14ac:dyDescent="0.25">
      <c r="A63" s="2">
        <v>35</v>
      </c>
      <c r="B63" s="2">
        <v>4.7262708332905214</v>
      </c>
      <c r="C63" s="2">
        <v>2.2737291667094786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A7F28-6A03-416A-B39E-86F43F941F87}">
  <dimension ref="A1:D4"/>
  <sheetViews>
    <sheetView workbookViewId="0">
      <selection sqref="A1:D4"/>
    </sheetView>
  </sheetViews>
  <sheetFormatPr defaultRowHeight="12.75" x14ac:dyDescent="0.2"/>
  <sheetData>
    <row r="1" spans="1:4" x14ac:dyDescent="0.2">
      <c r="A1" s="3"/>
      <c r="B1" s="3" t="s">
        <v>15</v>
      </c>
      <c r="C1" s="3" t="s">
        <v>8</v>
      </c>
      <c r="D1" s="3" t="s">
        <v>9</v>
      </c>
    </row>
    <row r="2" spans="1:4" x14ac:dyDescent="0.2">
      <c r="A2" s="1" t="s">
        <v>15</v>
      </c>
      <c r="B2" s="1">
        <v>1</v>
      </c>
      <c r="C2" s="1"/>
      <c r="D2" s="1"/>
    </row>
    <row r="3" spans="1:4" x14ac:dyDescent="0.2">
      <c r="A3" s="1" t="s">
        <v>8</v>
      </c>
      <c r="B3" s="1">
        <v>0.90379900221588538</v>
      </c>
      <c r="C3" s="1">
        <v>1</v>
      </c>
      <c r="D3" s="1"/>
    </row>
    <row r="4" spans="1:4" ht="13.5" thickBot="1" x14ac:dyDescent="0.25">
      <c r="A4" s="2" t="s">
        <v>9</v>
      </c>
      <c r="B4" s="2">
        <v>0.66741532398162473</v>
      </c>
      <c r="C4" s="2">
        <v>0.59720084906691162</v>
      </c>
      <c r="D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82AF-9E47-42AA-AF68-79311356BF77}">
  <dimension ref="A1:I63"/>
  <sheetViews>
    <sheetView workbookViewId="0">
      <selection activeCell="A16" sqref="A16:I22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0.96106600753354177</v>
      </c>
    </row>
    <row r="5" spans="1:9" x14ac:dyDescent="0.2">
      <c r="A5" s="1" t="s">
        <v>19</v>
      </c>
      <c r="B5" s="1">
        <v>0.92364787083646172</v>
      </c>
    </row>
    <row r="6" spans="1:9" x14ac:dyDescent="0.2">
      <c r="A6" s="1" t="s">
        <v>20</v>
      </c>
      <c r="B6" s="1">
        <v>0.91048371063585165</v>
      </c>
    </row>
    <row r="7" spans="1:9" x14ac:dyDescent="0.2">
      <c r="A7" s="1" t="s">
        <v>21</v>
      </c>
      <c r="B7" s="1">
        <v>1.8610758674592949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5</v>
      </c>
      <c r="C12" s="1">
        <v>1215.0983589941154</v>
      </c>
      <c r="D12" s="1">
        <v>243.01967179882308</v>
      </c>
      <c r="E12" s="1">
        <v>70.163827905532344</v>
      </c>
      <c r="F12" s="1">
        <v>2.6593974243983443E-15</v>
      </c>
    </row>
    <row r="13" spans="1:9" x14ac:dyDescent="0.2">
      <c r="A13" s="1" t="s">
        <v>25</v>
      </c>
      <c r="B13" s="1">
        <v>29</v>
      </c>
      <c r="C13" s="1">
        <v>100.44449814874163</v>
      </c>
      <c r="D13" s="1">
        <v>3.4636033844393666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-0.27224281386207427</v>
      </c>
      <c r="C17" s="1">
        <v>1.2285847076836669</v>
      </c>
      <c r="D17" s="1">
        <v>-0.22159059294767872</v>
      </c>
      <c r="E17" s="1">
        <v>0.82618559092151755</v>
      </c>
      <c r="F17" s="1">
        <v>-2.7849806758876543</v>
      </c>
      <c r="G17" s="1">
        <v>2.2404950481635053</v>
      </c>
      <c r="H17" s="1">
        <v>-2.7849806758876543</v>
      </c>
      <c r="I17" s="1">
        <v>2.2404950481635053</v>
      </c>
    </row>
    <row r="18" spans="1:9" x14ac:dyDescent="0.2">
      <c r="A18" s="1" t="s">
        <v>8</v>
      </c>
      <c r="B18" s="1">
        <v>2.3120488270212944</v>
      </c>
      <c r="C18" s="1">
        <v>0.33265870155057653</v>
      </c>
      <c r="D18" s="1">
        <v>6.9502129847932954</v>
      </c>
      <c r="E18" s="1">
        <v>1.2211444011202549E-7</v>
      </c>
      <c r="F18" s="1">
        <v>1.6316853898966786</v>
      </c>
      <c r="G18" s="1">
        <v>2.9924122641459103</v>
      </c>
      <c r="H18" s="1">
        <v>1.6316853898966786</v>
      </c>
      <c r="I18" s="1">
        <v>2.9924122641459103</v>
      </c>
    </row>
    <row r="19" spans="1:9" x14ac:dyDescent="0.2">
      <c r="A19" s="1" t="s">
        <v>9</v>
      </c>
      <c r="B19" s="1">
        <v>0.37828263107970933</v>
      </c>
      <c r="C19" s="1">
        <v>0.20823663373972001</v>
      </c>
      <c r="D19" s="1">
        <v>1.8165998186108498</v>
      </c>
      <c r="E19" s="1">
        <v>7.9628322186700351E-2</v>
      </c>
      <c r="F19" s="1">
        <v>-4.7609104822697368E-2</v>
      </c>
      <c r="G19" s="1">
        <v>0.80417436698211597</v>
      </c>
      <c r="H19" s="1">
        <v>-4.7609104822697368E-2</v>
      </c>
      <c r="I19" s="1">
        <v>0.80417436698211597</v>
      </c>
    </row>
    <row r="20" spans="1:9" x14ac:dyDescent="0.2">
      <c r="A20" s="1" t="s">
        <v>10</v>
      </c>
      <c r="B20" s="1">
        <v>1.3153574150527971</v>
      </c>
      <c r="C20" s="1">
        <v>0.54959267472167483</v>
      </c>
      <c r="D20" s="1">
        <v>2.3933314171607574</v>
      </c>
      <c r="E20" s="1">
        <v>2.3389957188895218E-2</v>
      </c>
      <c r="F20" s="1">
        <v>0.19131418561303004</v>
      </c>
      <c r="G20" s="1">
        <v>2.4394006444925642</v>
      </c>
      <c r="H20" s="1">
        <v>0.19131418561303004</v>
      </c>
      <c r="I20" s="1">
        <v>2.4394006444925642</v>
      </c>
    </row>
    <row r="21" spans="1:9" x14ac:dyDescent="0.2">
      <c r="A21" s="1" t="s">
        <v>11</v>
      </c>
      <c r="B21" s="1">
        <v>0.82144323712114353</v>
      </c>
      <c r="C21" s="1">
        <v>0.20113043077794052</v>
      </c>
      <c r="D21" s="1">
        <v>4.0841320427939811</v>
      </c>
      <c r="E21" s="1">
        <v>3.1820950014499792E-4</v>
      </c>
      <c r="F21" s="1">
        <v>0.41008531815917948</v>
      </c>
      <c r="G21" s="1">
        <v>1.2328011560831076</v>
      </c>
      <c r="H21" s="1">
        <v>0.41008531815917948</v>
      </c>
      <c r="I21" s="1">
        <v>1.2328011560831076</v>
      </c>
    </row>
    <row r="22" spans="1:9" ht="13.5" thickBot="1" x14ac:dyDescent="0.25">
      <c r="A22" s="2" t="s">
        <v>12</v>
      </c>
      <c r="B22" s="2">
        <v>0.35189105869132037</v>
      </c>
      <c r="C22" s="2">
        <v>0.33518508220398652</v>
      </c>
      <c r="D22" s="2">
        <v>1.0498410501370909</v>
      </c>
      <c r="E22" s="2">
        <v>0.30246176394860996</v>
      </c>
      <c r="F22" s="2">
        <v>-0.33363940703296019</v>
      </c>
      <c r="G22" s="2">
        <v>1.0374215244156009</v>
      </c>
      <c r="H22" s="2">
        <v>-0.33363940703296019</v>
      </c>
      <c r="I22" s="2">
        <v>1.0374215244156009</v>
      </c>
    </row>
    <row r="26" spans="1:9" x14ac:dyDescent="0.2">
      <c r="A26" t="s">
        <v>40</v>
      </c>
    </row>
    <row r="27" spans="1:9" ht="13.5" thickBot="1" x14ac:dyDescent="0.25"/>
    <row r="28" spans="1:9" x14ac:dyDescent="0.2">
      <c r="A28" s="3" t="s">
        <v>41</v>
      </c>
      <c r="B28" s="3" t="s">
        <v>42</v>
      </c>
      <c r="C28" s="3" t="s">
        <v>43</v>
      </c>
    </row>
    <row r="29" spans="1:9" x14ac:dyDescent="0.2">
      <c r="A29" s="1">
        <v>1</v>
      </c>
      <c r="B29" s="1">
        <v>9.3849882519367451</v>
      </c>
      <c r="C29" s="1">
        <v>1.6150117480632549</v>
      </c>
    </row>
    <row r="30" spans="1:9" x14ac:dyDescent="0.2">
      <c r="A30" s="1">
        <v>2</v>
      </c>
      <c r="B30" s="1">
        <v>4.2669764199625009</v>
      </c>
      <c r="C30" s="1">
        <v>2.7330235800374991</v>
      </c>
    </row>
    <row r="31" spans="1:9" x14ac:dyDescent="0.2">
      <c r="A31" s="1">
        <v>3</v>
      </c>
      <c r="B31" s="1">
        <v>4.2669764199625009</v>
      </c>
      <c r="C31" s="1">
        <v>2.7330235800374991</v>
      </c>
    </row>
    <row r="32" spans="1:9" x14ac:dyDescent="0.2">
      <c r="A32" s="1">
        <v>4</v>
      </c>
      <c r="B32" s="1">
        <v>3.0326307871580145</v>
      </c>
      <c r="C32" s="1">
        <v>-3.2630787158014485E-2</v>
      </c>
    </row>
    <row r="33" spans="1:3" x14ac:dyDescent="0.2">
      <c r="A33" s="1">
        <v>5</v>
      </c>
      <c r="B33" s="1">
        <v>2.0359393751895176</v>
      </c>
      <c r="C33" s="1">
        <v>-2.0359393751895176</v>
      </c>
    </row>
    <row r="34" spans="1:3" x14ac:dyDescent="0.2">
      <c r="A34" s="1">
        <v>6</v>
      </c>
      <c r="B34" s="1">
        <v>1.0988645912164299</v>
      </c>
      <c r="C34" s="1">
        <v>-1.0988645912164299</v>
      </c>
    </row>
    <row r="35" spans="1:3" x14ac:dyDescent="0.2">
      <c r="A35" s="1">
        <v>7</v>
      </c>
      <c r="B35" s="1">
        <v>3.4698951823431878</v>
      </c>
      <c r="C35" s="1">
        <v>-1.4698951823431878</v>
      </c>
    </row>
    <row r="36" spans="1:3" x14ac:dyDescent="0.2">
      <c r="A36" s="1">
        <v>8</v>
      </c>
      <c r="B36" s="1">
        <v>17.699533057932005</v>
      </c>
      <c r="C36" s="1">
        <v>2.3004669420679953</v>
      </c>
    </row>
    <row r="37" spans="1:3" x14ac:dyDescent="0.2">
      <c r="A37" s="1">
        <v>9</v>
      </c>
      <c r="B37" s="1">
        <v>17.459406908122926</v>
      </c>
      <c r="C37" s="1">
        <v>0.54059309187707427</v>
      </c>
    </row>
    <row r="38" spans="1:3" x14ac:dyDescent="0.2">
      <c r="A38" s="1">
        <v>10</v>
      </c>
      <c r="B38" s="1">
        <v>19.771455735144219</v>
      </c>
      <c r="C38" s="1">
        <v>0.22854426485578117</v>
      </c>
    </row>
    <row r="39" spans="1:3" x14ac:dyDescent="0.2">
      <c r="A39" s="1">
        <v>11</v>
      </c>
      <c r="B39" s="1">
        <v>12.94751651904911</v>
      </c>
      <c r="C39" s="1">
        <v>-0.94751651904910972</v>
      </c>
    </row>
    <row r="40" spans="1:3" x14ac:dyDescent="0.2">
      <c r="A40" s="1">
        <v>12</v>
      </c>
      <c r="B40" s="1">
        <v>2.1809293396787801</v>
      </c>
      <c r="C40" s="1">
        <v>-2.1809293396787801</v>
      </c>
    </row>
    <row r="41" spans="1:3" x14ac:dyDescent="0.2">
      <c r="A41" s="1">
        <v>13</v>
      </c>
      <c r="B41" s="1">
        <v>13.30530378859669</v>
      </c>
      <c r="C41" s="1">
        <v>-1.3053037885966905</v>
      </c>
    </row>
    <row r="42" spans="1:3" x14ac:dyDescent="0.2">
      <c r="A42" s="1">
        <v>14</v>
      </c>
      <c r="B42" s="1">
        <v>15.350834893420519</v>
      </c>
      <c r="C42" s="1">
        <v>-0.35083489342051877</v>
      </c>
    </row>
    <row r="43" spans="1:3" x14ac:dyDescent="0.2">
      <c r="A43" s="1">
        <v>15</v>
      </c>
      <c r="B43" s="1">
        <v>16.837573845350963</v>
      </c>
      <c r="C43" s="1">
        <v>0.16242615464903665</v>
      </c>
    </row>
    <row r="44" spans="1:3" x14ac:dyDescent="0.2">
      <c r="A44" s="1">
        <v>16</v>
      </c>
      <c r="B44" s="1">
        <v>10.863499011651948</v>
      </c>
      <c r="C44" s="1">
        <v>-0.86349901165194787</v>
      </c>
    </row>
    <row r="45" spans="1:3" x14ac:dyDescent="0.2">
      <c r="A45" s="1">
        <v>17</v>
      </c>
      <c r="B45" s="1">
        <v>13.068144484036541</v>
      </c>
      <c r="C45" s="1">
        <v>0.93185551596345917</v>
      </c>
    </row>
    <row r="46" spans="1:3" x14ac:dyDescent="0.2">
      <c r="A46" s="1">
        <v>18</v>
      </c>
      <c r="B46" s="1">
        <v>14.208253724241988</v>
      </c>
      <c r="C46" s="1">
        <v>0.79174627575801182</v>
      </c>
    </row>
    <row r="47" spans="1:3" x14ac:dyDescent="0.2">
      <c r="A47" s="1">
        <v>19</v>
      </c>
      <c r="B47" s="1">
        <v>17.307126023780789</v>
      </c>
      <c r="C47" s="1">
        <v>-0.30712602378078913</v>
      </c>
    </row>
    <row r="48" spans="1:3" x14ac:dyDescent="0.2">
      <c r="A48" s="1">
        <v>20</v>
      </c>
      <c r="B48" s="1">
        <v>18.128569260901934</v>
      </c>
      <c r="C48" s="1">
        <v>1.8714307390980665</v>
      </c>
    </row>
    <row r="49" spans="1:3" x14ac:dyDescent="0.2">
      <c r="A49" s="1">
        <v>21</v>
      </c>
      <c r="B49" s="1">
        <v>16.615438736583098</v>
      </c>
      <c r="C49" s="1">
        <v>-0.61543873658309778</v>
      </c>
    </row>
    <row r="50" spans="1:3" x14ac:dyDescent="0.2">
      <c r="A50" s="1">
        <v>22</v>
      </c>
      <c r="B50" s="1">
        <v>3.1828820986135922</v>
      </c>
      <c r="C50" s="1">
        <v>0.81711790138640783</v>
      </c>
    </row>
    <row r="51" spans="1:3" x14ac:dyDescent="0.2">
      <c r="A51" s="1">
        <v>23</v>
      </c>
      <c r="B51" s="1">
        <v>2.8045994675338832</v>
      </c>
      <c r="C51" s="1">
        <v>0.19540053246611677</v>
      </c>
    </row>
    <row r="52" spans="1:3" x14ac:dyDescent="0.2">
      <c r="A52" s="1">
        <v>24</v>
      </c>
      <c r="B52" s="1">
        <v>13.516566437044293</v>
      </c>
      <c r="C52" s="1">
        <v>-1.5165664370442933</v>
      </c>
    </row>
    <row r="53" spans="1:3" x14ac:dyDescent="0.2">
      <c r="A53" s="1">
        <v>25</v>
      </c>
      <c r="B53" s="1">
        <v>12.19298082977625</v>
      </c>
      <c r="C53" s="1">
        <v>-2.1929808297762499</v>
      </c>
    </row>
    <row r="54" spans="1:3" x14ac:dyDescent="0.2">
      <c r="A54" s="1">
        <v>26</v>
      </c>
      <c r="B54" s="1">
        <v>5.8103651546394293</v>
      </c>
      <c r="C54" s="1">
        <v>1.1896348453605707</v>
      </c>
    </row>
    <row r="55" spans="1:3" x14ac:dyDescent="0.2">
      <c r="A55" s="1">
        <v>27</v>
      </c>
      <c r="B55" s="1">
        <v>7.7421017776944572</v>
      </c>
      <c r="C55" s="1">
        <v>1.2578982223055428</v>
      </c>
    </row>
    <row r="56" spans="1:3" x14ac:dyDescent="0.2">
      <c r="A56" s="1">
        <v>28</v>
      </c>
      <c r="B56" s="1">
        <v>5.3792993787829424</v>
      </c>
      <c r="C56" s="1">
        <v>-2.3792993787829424</v>
      </c>
    </row>
    <row r="57" spans="1:3" x14ac:dyDescent="0.2">
      <c r="A57" s="1">
        <v>29</v>
      </c>
      <c r="B57" s="1">
        <v>8.1203844087741661</v>
      </c>
      <c r="C57" s="1">
        <v>3.8796155912258339</v>
      </c>
    </row>
    <row r="58" spans="1:3" x14ac:dyDescent="0.2">
      <c r="A58" s="1">
        <v>30</v>
      </c>
      <c r="B58" s="1">
        <v>15.712983717213643</v>
      </c>
      <c r="C58" s="1">
        <v>0.28701628278635738</v>
      </c>
    </row>
    <row r="59" spans="1:3" x14ac:dyDescent="0.2">
      <c r="A59" s="1">
        <v>31</v>
      </c>
      <c r="B59" s="1">
        <v>19.653794615405715</v>
      </c>
      <c r="C59" s="1">
        <v>-2.6537946154057153</v>
      </c>
    </row>
    <row r="60" spans="1:3" x14ac:dyDescent="0.2">
      <c r="A60" s="1">
        <v>32</v>
      </c>
      <c r="B60" s="1">
        <v>5.1655648013622528</v>
      </c>
      <c r="C60" s="1">
        <v>0.83443519863774718</v>
      </c>
    </row>
    <row r="61" spans="1:3" x14ac:dyDescent="0.2">
      <c r="A61" s="1">
        <v>33</v>
      </c>
      <c r="B61" s="1">
        <v>5.8449849192430632</v>
      </c>
      <c r="C61" s="1">
        <v>-2.8449849192430632</v>
      </c>
    </row>
    <row r="62" spans="1:3" x14ac:dyDescent="0.2">
      <c r="A62" s="1">
        <v>34</v>
      </c>
      <c r="B62" s="1">
        <v>10.847365204365362</v>
      </c>
      <c r="C62" s="1">
        <v>-1.8473652043653619</v>
      </c>
    </row>
    <row r="63" spans="1:3" ht="13.5" thickBot="1" x14ac:dyDescent="0.25">
      <c r="A63" s="2">
        <v>35</v>
      </c>
      <c r="B63" s="2">
        <v>4.7262708332905214</v>
      </c>
      <c r="C63" s="2">
        <v>2.2737291667094786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7639-F291-4B93-B74A-963FE3352C9F}">
  <dimension ref="A1:I65"/>
  <sheetViews>
    <sheetView workbookViewId="0">
      <selection activeCell="B26" sqref="B26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0.96467141322787409</v>
      </c>
    </row>
    <row r="5" spans="1:9" x14ac:dyDescent="0.2">
      <c r="A5" s="1" t="s">
        <v>19</v>
      </c>
      <c r="B5" s="1">
        <v>0.93059093549906391</v>
      </c>
    </row>
    <row r="6" spans="1:9" x14ac:dyDescent="0.2">
      <c r="A6" s="1" t="s">
        <v>20</v>
      </c>
      <c r="B6" s="1">
        <v>0.91259599285067305</v>
      </c>
    </row>
    <row r="7" spans="1:9" x14ac:dyDescent="0.2">
      <c r="A7" s="1" t="s">
        <v>21</v>
      </c>
      <c r="B7" s="1">
        <v>1.8389872315949936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7</v>
      </c>
      <c r="C12" s="1">
        <v>1224.2322581176827</v>
      </c>
      <c r="D12" s="1">
        <v>174.89032258824039</v>
      </c>
      <c r="E12" s="1">
        <v>51.714026195147689</v>
      </c>
      <c r="F12" s="1">
        <v>5.274492043896749E-14</v>
      </c>
    </row>
    <row r="13" spans="1:9" x14ac:dyDescent="0.2">
      <c r="A13" s="1" t="s">
        <v>25</v>
      </c>
      <c r="B13" s="1">
        <v>27</v>
      </c>
      <c r="C13" s="1">
        <v>91.310599025174298</v>
      </c>
      <c r="D13" s="1">
        <v>3.3818740379694185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1.3049061855999777</v>
      </c>
      <c r="C17" s="1">
        <v>1.084952326079075</v>
      </c>
      <c r="D17" s="1">
        <v>1.2027313590043143</v>
      </c>
      <c r="E17" s="1">
        <v>0.23952169291442035</v>
      </c>
      <c r="F17" s="1">
        <v>-0.92123210597533833</v>
      </c>
      <c r="G17" s="1">
        <v>3.5310444771752936</v>
      </c>
      <c r="H17" s="1">
        <v>-0.92123210597533833</v>
      </c>
      <c r="I17" s="1">
        <v>3.5310444771752936</v>
      </c>
    </row>
    <row r="18" spans="1:9" x14ac:dyDescent="0.2">
      <c r="A18" s="1" t="s">
        <v>8</v>
      </c>
      <c r="B18" s="1">
        <v>2.3589735611588387</v>
      </c>
      <c r="C18" s="1">
        <v>0.32757268098241232</v>
      </c>
      <c r="D18" s="1">
        <v>7.2013745288041715</v>
      </c>
      <c r="E18" s="1">
        <v>9.5854704092056486E-8</v>
      </c>
      <c r="F18" s="1">
        <v>1.6868499379538637</v>
      </c>
      <c r="G18" s="1">
        <v>3.0310971843638139</v>
      </c>
      <c r="H18" s="1">
        <v>1.6868499379538637</v>
      </c>
      <c r="I18" s="1">
        <v>3.0310971843638139</v>
      </c>
    </row>
    <row r="19" spans="1:9" x14ac:dyDescent="0.2">
      <c r="A19" s="1" t="s">
        <v>9</v>
      </c>
      <c r="B19" s="1">
        <v>0.35346349042361758</v>
      </c>
      <c r="C19" s="1">
        <v>0.20881844100069094</v>
      </c>
      <c r="D19" s="1">
        <v>1.6926833124975205</v>
      </c>
      <c r="E19" s="1">
        <v>0.10202563735093458</v>
      </c>
      <c r="F19" s="1">
        <v>-7.4996559225438242E-2</v>
      </c>
      <c r="G19" s="1">
        <v>0.7819235400726734</v>
      </c>
      <c r="H19" s="1">
        <v>-7.4996559225438242E-2</v>
      </c>
      <c r="I19" s="1">
        <v>0.7819235400726734</v>
      </c>
    </row>
    <row r="20" spans="1:9" x14ac:dyDescent="0.2">
      <c r="A20" s="1" t="s">
        <v>10</v>
      </c>
      <c r="B20" s="1">
        <v>0.97507791695514323</v>
      </c>
      <c r="C20" s="1">
        <v>0.60575714789312995</v>
      </c>
      <c r="D20" s="1">
        <v>1.6096845416460035</v>
      </c>
      <c r="E20" s="1">
        <v>0.11909807329238407</v>
      </c>
      <c r="F20" s="1">
        <v>-0.26783308466804245</v>
      </c>
      <c r="G20" s="1">
        <v>2.217988918578329</v>
      </c>
      <c r="H20" s="1">
        <v>-0.26783308466804245</v>
      </c>
      <c r="I20" s="1">
        <v>2.217988918578329</v>
      </c>
    </row>
    <row r="21" spans="1:9" x14ac:dyDescent="0.2">
      <c r="A21" s="1" t="s">
        <v>11</v>
      </c>
      <c r="B21" s="1">
        <v>0.66540130254571783</v>
      </c>
      <c r="C21" s="1">
        <v>0.24643259338222215</v>
      </c>
      <c r="D21" s="1">
        <v>2.7001351299081868</v>
      </c>
      <c r="E21" s="1">
        <v>1.1817703458604218E-2</v>
      </c>
      <c r="F21" s="1">
        <v>0.15976338718869665</v>
      </c>
      <c r="G21" s="1">
        <v>1.1710392179027389</v>
      </c>
      <c r="H21" s="1">
        <v>0.15976338718869665</v>
      </c>
      <c r="I21" s="1">
        <v>1.1710392179027389</v>
      </c>
    </row>
    <row r="22" spans="1:9" x14ac:dyDescent="0.2">
      <c r="A22" s="6" t="s">
        <v>48</v>
      </c>
      <c r="B22" s="1">
        <v>-1.5299800891073652</v>
      </c>
      <c r="C22" s="1">
        <v>0.86999303509495296</v>
      </c>
      <c r="D22" s="1">
        <v>-1.7586118823817707</v>
      </c>
      <c r="E22" s="1">
        <v>8.997464524397622E-2</v>
      </c>
      <c r="F22" s="1">
        <v>-3.3150583476404938</v>
      </c>
      <c r="G22" s="1">
        <v>0.25509816942576369</v>
      </c>
      <c r="H22" s="1">
        <v>-3.3150583476404938</v>
      </c>
      <c r="I22" s="1">
        <v>0.25509816942576369</v>
      </c>
    </row>
    <row r="23" spans="1:9" x14ac:dyDescent="0.2">
      <c r="A23" s="6" t="s">
        <v>49</v>
      </c>
      <c r="B23" s="1">
        <v>0.75037230816931366</v>
      </c>
      <c r="C23" s="1">
        <v>1.1793931172473566</v>
      </c>
      <c r="D23" s="1">
        <v>0.63623595660846688</v>
      </c>
      <c r="E23" s="1">
        <v>0.52997968160968512</v>
      </c>
      <c r="F23" s="1">
        <v>-1.6695424807256245</v>
      </c>
      <c r="G23" s="1">
        <v>3.1702870970642518</v>
      </c>
      <c r="H23" s="1">
        <v>-1.6695424807256245</v>
      </c>
      <c r="I23" s="1">
        <v>3.1702870970642518</v>
      </c>
    </row>
    <row r="24" spans="1:9" ht="13.5" thickBot="1" x14ac:dyDescent="0.25">
      <c r="A24" s="7" t="s">
        <v>50</v>
      </c>
      <c r="B24" s="2">
        <v>0.44083034532132082</v>
      </c>
      <c r="C24" s="2">
        <v>1.2696564398096131</v>
      </c>
      <c r="D24" s="2">
        <v>0.34720443381315341</v>
      </c>
      <c r="E24" s="2">
        <v>0.73112960849317299</v>
      </c>
      <c r="F24" s="2">
        <v>-2.1642894833257587</v>
      </c>
      <c r="G24" s="2">
        <v>3.0459501739684005</v>
      </c>
      <c r="H24" s="2">
        <v>-2.1642894833257587</v>
      </c>
      <c r="I24" s="2">
        <v>3.0459501739684005</v>
      </c>
    </row>
    <row r="28" spans="1:9" x14ac:dyDescent="0.2">
      <c r="A28" t="s">
        <v>40</v>
      </c>
    </row>
    <row r="29" spans="1:9" ht="13.5" thickBot="1" x14ac:dyDescent="0.25"/>
    <row r="30" spans="1:9" x14ac:dyDescent="0.2">
      <c r="A30" s="3" t="s">
        <v>41</v>
      </c>
      <c r="B30" s="3" t="s">
        <v>42</v>
      </c>
      <c r="C30" s="3" t="s">
        <v>43</v>
      </c>
    </row>
    <row r="31" spans="1:9" x14ac:dyDescent="0.2">
      <c r="A31" s="1">
        <v>1</v>
      </c>
      <c r="B31" s="1">
        <v>9.4329111772492791</v>
      </c>
      <c r="C31" s="1">
        <v>1.5670888227507209</v>
      </c>
    </row>
    <row r="32" spans="1:9" x14ac:dyDescent="0.2">
      <c r="A32" s="1">
        <v>2</v>
      </c>
      <c r="B32" s="1">
        <v>4.4052874405221765</v>
      </c>
      <c r="C32" s="1">
        <v>2.5947125594778235</v>
      </c>
    </row>
    <row r="33" spans="1:3" x14ac:dyDescent="0.2">
      <c r="A33" s="1">
        <v>3</v>
      </c>
      <c r="B33" s="1">
        <v>4.4052874405221765</v>
      </c>
      <c r="C33" s="1">
        <v>2.5947125594778235</v>
      </c>
    </row>
    <row r="34" spans="1:3" x14ac:dyDescent="0.2">
      <c r="A34" s="1">
        <v>4</v>
      </c>
      <c r="B34" s="1">
        <v>2.8846135145128784</v>
      </c>
      <c r="C34" s="1">
        <v>0.1153864854871216</v>
      </c>
    </row>
    <row r="35" spans="1:3" x14ac:dyDescent="0.2">
      <c r="A35" s="1">
        <v>5</v>
      </c>
      <c r="B35" s="1">
        <v>1.5007178703091832</v>
      </c>
      <c r="C35" s="1">
        <v>-1.5007178703091832</v>
      </c>
    </row>
    <row r="36" spans="1:3" x14ac:dyDescent="0.2">
      <c r="A36" s="1">
        <v>6</v>
      </c>
      <c r="B36" s="1">
        <v>0.87910344377765792</v>
      </c>
      <c r="C36" s="1">
        <v>-0.87910344377765792</v>
      </c>
    </row>
    <row r="37" spans="1:3" x14ac:dyDescent="0.2">
      <c r="A37" s="1">
        <v>7</v>
      </c>
      <c r="B37" s="1">
        <v>3.3841614498401662</v>
      </c>
      <c r="C37" s="1">
        <v>-1.3841614498401662</v>
      </c>
    </row>
    <row r="38" spans="1:3" x14ac:dyDescent="0.2">
      <c r="A38" s="1">
        <v>8</v>
      </c>
      <c r="B38" s="1">
        <v>18.269762798766376</v>
      </c>
      <c r="C38" s="1">
        <v>1.7302372012336242</v>
      </c>
    </row>
    <row r="39" spans="1:3" x14ac:dyDescent="0.2">
      <c r="A39" s="1">
        <v>9</v>
      </c>
      <c r="B39" s="1">
        <v>17.592794135409918</v>
      </c>
      <c r="C39" s="1">
        <v>0.40720586459008246</v>
      </c>
    </row>
    <row r="40" spans="1:3" x14ac:dyDescent="0.2">
      <c r="A40" s="1">
        <v>10</v>
      </c>
      <c r="B40" s="1">
        <v>19.951767696568755</v>
      </c>
      <c r="C40" s="1">
        <v>4.8232303431245072E-2</v>
      </c>
    </row>
    <row r="41" spans="1:3" x14ac:dyDescent="0.2">
      <c r="A41" s="1">
        <v>11</v>
      </c>
      <c r="B41" s="1">
        <v>12.808488333664776</v>
      </c>
      <c r="C41" s="1">
        <v>-0.80848833366477635</v>
      </c>
    </row>
    <row r="42" spans="1:3" x14ac:dyDescent="0.2">
      <c r="A42" s="1">
        <v>12</v>
      </c>
      <c r="B42" s="1">
        <v>2.7625470233086404</v>
      </c>
      <c r="C42" s="1">
        <v>-2.7625470233086404</v>
      </c>
    </row>
    <row r="43" spans="1:3" x14ac:dyDescent="0.2">
      <c r="A43" s="1">
        <v>13</v>
      </c>
      <c r="B43" s="1">
        <v>12.62087821045959</v>
      </c>
      <c r="C43" s="1">
        <v>-0.62087821045959046</v>
      </c>
    </row>
    <row r="44" spans="1:3" x14ac:dyDescent="0.2">
      <c r="A44" s="1">
        <v>14</v>
      </c>
      <c r="B44" s="1">
        <v>16.229772015115032</v>
      </c>
      <c r="C44" s="1">
        <v>-1.2297720151150315</v>
      </c>
    </row>
    <row r="45" spans="1:3" x14ac:dyDescent="0.2">
      <c r="A45" s="1">
        <v>15</v>
      </c>
      <c r="B45" s="1">
        <v>16.53979017821657</v>
      </c>
      <c r="C45" s="1">
        <v>0.46020982178342962</v>
      </c>
    </row>
    <row r="46" spans="1:3" x14ac:dyDescent="0.2">
      <c r="A46" s="1">
        <v>16</v>
      </c>
      <c r="B46" s="1">
        <v>10.344956005903786</v>
      </c>
      <c r="C46" s="1">
        <v>-0.34495600590378572</v>
      </c>
    </row>
    <row r="47" spans="1:3" x14ac:dyDescent="0.2">
      <c r="A47" s="1">
        <v>17</v>
      </c>
      <c r="B47" s="1">
        <v>13.336892431014482</v>
      </c>
      <c r="C47" s="1">
        <v>0.66310756898551837</v>
      </c>
    </row>
    <row r="48" spans="1:3" x14ac:dyDescent="0.2">
      <c r="A48" s="1">
        <v>18</v>
      </c>
      <c r="B48" s="1">
        <v>13.593476006311649</v>
      </c>
      <c r="C48" s="1">
        <v>1.4065239936883511</v>
      </c>
    </row>
    <row r="49" spans="1:3" x14ac:dyDescent="0.2">
      <c r="A49" s="1">
        <v>19</v>
      </c>
      <c r="B49" s="1">
        <v>17.955563788931602</v>
      </c>
      <c r="C49" s="1">
        <v>-0.95556378893160243</v>
      </c>
    </row>
    <row r="50" spans="1:3" x14ac:dyDescent="0.2">
      <c r="A50" s="1">
        <v>20</v>
      </c>
      <c r="B50" s="1">
        <v>18.62096509147732</v>
      </c>
      <c r="C50" s="1">
        <v>1.3790349085226801</v>
      </c>
    </row>
    <row r="51" spans="1:3" x14ac:dyDescent="0.2">
      <c r="A51" s="1">
        <v>21</v>
      </c>
      <c r="B51" s="1">
        <v>17.207111129782849</v>
      </c>
      <c r="C51" s="1">
        <v>-1.2071111297828487</v>
      </c>
    </row>
    <row r="52" spans="1:3" x14ac:dyDescent="0.2">
      <c r="A52" s="1">
        <v>22</v>
      </c>
      <c r="B52" s="1">
        <v>3.3426357715386485</v>
      </c>
      <c r="C52" s="1">
        <v>0.65736422846135145</v>
      </c>
    </row>
    <row r="53" spans="1:3" x14ac:dyDescent="0.2">
      <c r="A53" s="1">
        <v>23</v>
      </c>
      <c r="B53" s="1">
        <v>2.9891722811150307</v>
      </c>
      <c r="C53" s="1">
        <v>1.0827718884969251E-2</v>
      </c>
    </row>
    <row r="54" spans="1:3" x14ac:dyDescent="0.2">
      <c r="A54" s="1">
        <v>24</v>
      </c>
      <c r="B54" s="1">
        <v>12.845023347162895</v>
      </c>
      <c r="C54" s="1">
        <v>-0.84502334716289518</v>
      </c>
    </row>
    <row r="55" spans="1:3" x14ac:dyDescent="0.2">
      <c r="A55" s="1">
        <v>25</v>
      </c>
      <c r="B55" s="1">
        <v>11.280769442270087</v>
      </c>
      <c r="C55" s="1">
        <v>-1.2807694422700866</v>
      </c>
    </row>
    <row r="56" spans="1:3" x14ac:dyDescent="0.2">
      <c r="A56" s="1">
        <v>26</v>
      </c>
      <c r="B56" s="1">
        <v>5.2758065908751659</v>
      </c>
      <c r="C56" s="1">
        <v>1.7241934091248341</v>
      </c>
    </row>
    <row r="57" spans="1:3" x14ac:dyDescent="0.2">
      <c r="A57" s="1">
        <v>27</v>
      </c>
      <c r="B57" s="1">
        <v>8.1021085721578441</v>
      </c>
      <c r="C57" s="1">
        <v>0.89789142784215592</v>
      </c>
    </row>
    <row r="58" spans="1:3" x14ac:dyDescent="0.2">
      <c r="A58" s="1">
        <v>28</v>
      </c>
      <c r="B58" s="1">
        <v>5.7453962087116786</v>
      </c>
      <c r="C58" s="1">
        <v>-2.7453962087116786</v>
      </c>
    </row>
    <row r="59" spans="1:3" x14ac:dyDescent="0.2">
      <c r="A59" s="1">
        <v>29</v>
      </c>
      <c r="B59" s="1">
        <v>8.4555720625814619</v>
      </c>
      <c r="C59" s="1">
        <v>3.5444279374185381</v>
      </c>
    </row>
    <row r="60" spans="1:3" x14ac:dyDescent="0.2">
      <c r="A60" s="1">
        <v>30</v>
      </c>
      <c r="B60" s="1">
        <v>15.247783784335926</v>
      </c>
      <c r="C60" s="1">
        <v>0.75221621566407393</v>
      </c>
    </row>
    <row r="61" spans="1:3" x14ac:dyDescent="0.2">
      <c r="A61" s="1">
        <v>31</v>
      </c>
      <c r="B61" s="1">
        <v>18.976824431175043</v>
      </c>
      <c r="C61" s="1">
        <v>-1.9768244311750429</v>
      </c>
    </row>
    <row r="62" spans="1:3" x14ac:dyDescent="0.2">
      <c r="A62" s="1">
        <v>32</v>
      </c>
      <c r="B62" s="1">
        <v>6.17226334394815</v>
      </c>
      <c r="C62" s="1">
        <v>-0.17226334394815002</v>
      </c>
    </row>
    <row r="63" spans="1:3" x14ac:dyDescent="0.2">
      <c r="A63" s="1">
        <v>33</v>
      </c>
      <c r="B63" s="1">
        <v>5.7776157239151296</v>
      </c>
      <c r="C63" s="1">
        <v>-2.7776157239151296</v>
      </c>
    </row>
    <row r="64" spans="1:3" x14ac:dyDescent="0.2">
      <c r="A64" s="1">
        <v>34</v>
      </c>
      <c r="B64" s="1">
        <v>10.849026336656424</v>
      </c>
      <c r="C64" s="1">
        <v>-1.8490263366564239</v>
      </c>
    </row>
    <row r="65" spans="1:3" ht="13.5" thickBot="1" x14ac:dyDescent="0.25">
      <c r="A65" s="2">
        <v>35</v>
      </c>
      <c r="B65" s="2">
        <v>4.2131549218916389</v>
      </c>
      <c r="C65" s="2">
        <v>2.7868450781083611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A90E-E2D7-439D-8064-15A7573A9DD5}">
  <dimension ref="A1:I65"/>
  <sheetViews>
    <sheetView workbookViewId="0">
      <selection activeCell="O3" sqref="O3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0.96467141322787409</v>
      </c>
    </row>
    <row r="5" spans="1:9" x14ac:dyDescent="0.2">
      <c r="A5" s="1" t="s">
        <v>19</v>
      </c>
      <c r="B5" s="1">
        <v>0.93059093549906391</v>
      </c>
    </row>
    <row r="6" spans="1:9" x14ac:dyDescent="0.2">
      <c r="A6" s="1" t="s">
        <v>20</v>
      </c>
      <c r="B6" s="1">
        <v>0.91259599285067305</v>
      </c>
    </row>
    <row r="7" spans="1:9" x14ac:dyDescent="0.2">
      <c r="A7" s="1" t="s">
        <v>21</v>
      </c>
      <c r="B7" s="1">
        <v>1.8389872315949936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7</v>
      </c>
      <c r="C12" s="1">
        <v>1224.2322581176827</v>
      </c>
      <c r="D12" s="1">
        <v>174.89032258824039</v>
      </c>
      <c r="E12" s="1">
        <v>51.714026195147689</v>
      </c>
      <c r="F12" s="1">
        <v>5.274492043896749E-14</v>
      </c>
    </row>
    <row r="13" spans="1:9" x14ac:dyDescent="0.2">
      <c r="A13" s="1" t="s">
        <v>25</v>
      </c>
      <c r="B13" s="1">
        <v>27</v>
      </c>
      <c r="C13" s="1">
        <v>91.310599025174298</v>
      </c>
      <c r="D13" s="1">
        <v>3.3818740379694185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1.3049061855999777</v>
      </c>
      <c r="C17" s="1">
        <v>1.084952326079075</v>
      </c>
      <c r="D17" s="1">
        <v>1.2027313590043143</v>
      </c>
      <c r="E17" s="1">
        <v>0.23952169291442035</v>
      </c>
      <c r="F17" s="1">
        <v>-0.92123210597533833</v>
      </c>
      <c r="G17" s="1">
        <v>3.5310444771752936</v>
      </c>
      <c r="H17" s="1">
        <v>-0.92123210597533833</v>
      </c>
      <c r="I17" s="1">
        <v>3.5310444771752936</v>
      </c>
    </row>
    <row r="18" spans="1:9" x14ac:dyDescent="0.2">
      <c r="A18" s="1" t="s">
        <v>8</v>
      </c>
      <c r="B18" s="1">
        <v>2.3589735611588387</v>
      </c>
      <c r="C18" s="1">
        <v>0.32757268098241232</v>
      </c>
      <c r="D18" s="1">
        <v>7.2013745288041715</v>
      </c>
      <c r="E18" s="1">
        <v>9.5854704092056486E-8</v>
      </c>
      <c r="F18" s="1">
        <v>1.6868499379538637</v>
      </c>
      <c r="G18" s="1">
        <v>3.0310971843638139</v>
      </c>
      <c r="H18" s="1">
        <v>1.6868499379538637</v>
      </c>
      <c r="I18" s="1">
        <v>3.0310971843638139</v>
      </c>
    </row>
    <row r="19" spans="1:9" x14ac:dyDescent="0.2">
      <c r="A19" s="1" t="s">
        <v>9</v>
      </c>
      <c r="B19" s="1">
        <v>0.35346349042361758</v>
      </c>
      <c r="C19" s="1">
        <v>0.20881844100069094</v>
      </c>
      <c r="D19" s="1">
        <v>1.6926833124975205</v>
      </c>
      <c r="E19" s="1">
        <v>0.10202563735093458</v>
      </c>
      <c r="F19" s="1">
        <v>-7.4996559225438242E-2</v>
      </c>
      <c r="G19" s="1">
        <v>0.7819235400726734</v>
      </c>
      <c r="H19" s="1">
        <v>-7.4996559225438242E-2</v>
      </c>
      <c r="I19" s="1">
        <v>0.7819235400726734</v>
      </c>
    </row>
    <row r="20" spans="1:9" x14ac:dyDescent="0.2">
      <c r="A20" s="1" t="s">
        <v>10</v>
      </c>
      <c r="B20" s="1">
        <v>0.97507791695514323</v>
      </c>
      <c r="C20" s="1">
        <v>0.60575714789312995</v>
      </c>
      <c r="D20" s="1">
        <v>1.6096845416460035</v>
      </c>
      <c r="E20" s="1">
        <v>0.11909807329238407</v>
      </c>
      <c r="F20" s="1">
        <v>-0.26783308466804245</v>
      </c>
      <c r="G20" s="1">
        <v>2.217988918578329</v>
      </c>
      <c r="H20" s="1">
        <v>-0.26783308466804245</v>
      </c>
      <c r="I20" s="1">
        <v>2.217988918578329</v>
      </c>
    </row>
    <row r="21" spans="1:9" x14ac:dyDescent="0.2">
      <c r="A21" s="1" t="s">
        <v>11</v>
      </c>
      <c r="B21" s="1">
        <v>0.66540130254571783</v>
      </c>
      <c r="C21" s="1">
        <v>0.24643259338222215</v>
      </c>
      <c r="D21" s="1">
        <v>2.7001351299081868</v>
      </c>
      <c r="E21" s="1">
        <v>1.1817703458604218E-2</v>
      </c>
      <c r="F21" s="1">
        <v>0.15976338718869665</v>
      </c>
      <c r="G21" s="1">
        <v>1.1710392179027389</v>
      </c>
      <c r="H21" s="1">
        <v>0.15976338718869665</v>
      </c>
      <c r="I21" s="1">
        <v>1.1710392179027389</v>
      </c>
    </row>
    <row r="22" spans="1:9" x14ac:dyDescent="0.2">
      <c r="A22" s="1" t="s">
        <v>45</v>
      </c>
      <c r="B22" s="1">
        <v>-1.5299800891073652</v>
      </c>
      <c r="C22" s="1">
        <v>0.86999303509495296</v>
      </c>
      <c r="D22" s="1">
        <v>-1.7586118823817707</v>
      </c>
      <c r="E22" s="1">
        <v>8.997464524397622E-2</v>
      </c>
      <c r="F22" s="1">
        <v>-3.3150583476404938</v>
      </c>
      <c r="G22" s="1">
        <v>0.25509816942576369</v>
      </c>
      <c r="H22" s="1">
        <v>-3.3150583476404938</v>
      </c>
      <c r="I22" s="1">
        <v>0.25509816942576369</v>
      </c>
    </row>
    <row r="23" spans="1:9" x14ac:dyDescent="0.2">
      <c r="A23" s="1" t="s">
        <v>46</v>
      </c>
      <c r="B23" s="1">
        <v>0.75037230816931366</v>
      </c>
      <c r="C23" s="1">
        <v>1.1793931172473566</v>
      </c>
      <c r="D23" s="1">
        <v>0.63623595660846688</v>
      </c>
      <c r="E23" s="1">
        <v>0.52997968160968512</v>
      </c>
      <c r="F23" s="1">
        <v>-1.6695424807256245</v>
      </c>
      <c r="G23" s="1">
        <v>3.1702870970642518</v>
      </c>
      <c r="H23" s="1">
        <v>-1.6695424807256245</v>
      </c>
      <c r="I23" s="1">
        <v>3.1702870970642518</v>
      </c>
    </row>
    <row r="24" spans="1:9" ht="13.5" thickBot="1" x14ac:dyDescent="0.25">
      <c r="A24" s="2" t="s">
        <v>47</v>
      </c>
      <c r="B24" s="2">
        <v>0.44083034532132082</v>
      </c>
      <c r="C24" s="2">
        <v>1.2696564398096131</v>
      </c>
      <c r="D24" s="2">
        <v>0.34720443381315341</v>
      </c>
      <c r="E24" s="2">
        <v>0.73112960849317299</v>
      </c>
      <c r="F24" s="2">
        <v>-2.1642894833257587</v>
      </c>
      <c r="G24" s="2">
        <v>3.0459501739684005</v>
      </c>
      <c r="H24" s="2">
        <v>-2.1642894833257587</v>
      </c>
      <c r="I24" s="2">
        <v>3.0459501739684005</v>
      </c>
    </row>
    <row r="28" spans="1:9" x14ac:dyDescent="0.2">
      <c r="A28" t="s">
        <v>51</v>
      </c>
    </row>
    <row r="29" spans="1:9" ht="13.5" thickBot="1" x14ac:dyDescent="0.25"/>
    <row r="30" spans="1:9" x14ac:dyDescent="0.2">
      <c r="A30" s="3" t="s">
        <v>52</v>
      </c>
      <c r="B30" s="3" t="s">
        <v>15</v>
      </c>
    </row>
    <row r="31" spans="1:9" x14ac:dyDescent="0.2">
      <c r="A31" s="1">
        <v>1.4285714285714286</v>
      </c>
      <c r="B31" s="1">
        <v>0</v>
      </c>
    </row>
    <row r="32" spans="1:9" x14ac:dyDescent="0.2">
      <c r="A32" s="1">
        <v>4.2857142857142856</v>
      </c>
      <c r="B32" s="1">
        <v>0</v>
      </c>
    </row>
    <row r="33" spans="1:2" x14ac:dyDescent="0.2">
      <c r="A33" s="1">
        <v>7.1428571428571432</v>
      </c>
      <c r="B33" s="1">
        <v>0</v>
      </c>
    </row>
    <row r="34" spans="1:2" x14ac:dyDescent="0.2">
      <c r="A34" s="1">
        <v>10</v>
      </c>
      <c r="B34" s="1">
        <v>2</v>
      </c>
    </row>
    <row r="35" spans="1:2" x14ac:dyDescent="0.2">
      <c r="A35" s="1">
        <v>12.857142857142858</v>
      </c>
      <c r="B35" s="1">
        <v>3</v>
      </c>
    </row>
    <row r="36" spans="1:2" x14ac:dyDescent="0.2">
      <c r="A36" s="1">
        <v>15.714285714285715</v>
      </c>
      <c r="B36" s="1">
        <v>3</v>
      </c>
    </row>
    <row r="37" spans="1:2" x14ac:dyDescent="0.2">
      <c r="A37" s="1">
        <v>18.571428571428569</v>
      </c>
      <c r="B37" s="1">
        <v>3</v>
      </c>
    </row>
    <row r="38" spans="1:2" x14ac:dyDescent="0.2">
      <c r="A38" s="1">
        <v>21.428571428571427</v>
      </c>
      <c r="B38" s="1">
        <v>3</v>
      </c>
    </row>
    <row r="39" spans="1:2" x14ac:dyDescent="0.2">
      <c r="A39" s="1">
        <v>24.285714285714285</v>
      </c>
      <c r="B39" s="1">
        <v>4</v>
      </c>
    </row>
    <row r="40" spans="1:2" x14ac:dyDescent="0.2">
      <c r="A40" s="1">
        <v>27.142857142857142</v>
      </c>
      <c r="B40" s="1">
        <v>6</v>
      </c>
    </row>
    <row r="41" spans="1:2" x14ac:dyDescent="0.2">
      <c r="A41" s="1">
        <v>30</v>
      </c>
      <c r="B41" s="1">
        <v>7</v>
      </c>
    </row>
    <row r="42" spans="1:2" x14ac:dyDescent="0.2">
      <c r="A42" s="1">
        <v>32.857142857142861</v>
      </c>
      <c r="B42" s="1">
        <v>7</v>
      </c>
    </row>
    <row r="43" spans="1:2" x14ac:dyDescent="0.2">
      <c r="A43" s="1">
        <v>35.714285714285715</v>
      </c>
      <c r="B43" s="1">
        <v>7</v>
      </c>
    </row>
    <row r="44" spans="1:2" x14ac:dyDescent="0.2">
      <c r="A44" s="1">
        <v>38.571428571428577</v>
      </c>
      <c r="B44" s="1">
        <v>7</v>
      </c>
    </row>
    <row r="45" spans="1:2" x14ac:dyDescent="0.2">
      <c r="A45" s="1">
        <v>41.428571428571431</v>
      </c>
      <c r="B45" s="1">
        <v>9</v>
      </c>
    </row>
    <row r="46" spans="1:2" x14ac:dyDescent="0.2">
      <c r="A46" s="1">
        <v>44.285714285714292</v>
      </c>
      <c r="B46" s="1">
        <v>9</v>
      </c>
    </row>
    <row r="47" spans="1:2" x14ac:dyDescent="0.2">
      <c r="A47" s="1">
        <v>47.142857142857146</v>
      </c>
      <c r="B47" s="1">
        <v>10</v>
      </c>
    </row>
    <row r="48" spans="1:2" x14ac:dyDescent="0.2">
      <c r="A48" s="1">
        <v>50</v>
      </c>
      <c r="B48" s="1">
        <v>10</v>
      </c>
    </row>
    <row r="49" spans="1:2" x14ac:dyDescent="0.2">
      <c r="A49" s="1">
        <v>52.857142857142861</v>
      </c>
      <c r="B49" s="1">
        <v>11</v>
      </c>
    </row>
    <row r="50" spans="1:2" x14ac:dyDescent="0.2">
      <c r="A50" s="1">
        <v>55.714285714285715</v>
      </c>
      <c r="B50" s="1">
        <v>12</v>
      </c>
    </row>
    <row r="51" spans="1:2" x14ac:dyDescent="0.2">
      <c r="A51" s="1">
        <v>58.571428571428577</v>
      </c>
      <c r="B51" s="1">
        <v>12</v>
      </c>
    </row>
    <row r="52" spans="1:2" x14ac:dyDescent="0.2">
      <c r="A52" s="1">
        <v>61.428571428571431</v>
      </c>
      <c r="B52" s="1">
        <v>12</v>
      </c>
    </row>
    <row r="53" spans="1:2" x14ac:dyDescent="0.2">
      <c r="A53" s="1">
        <v>64.285714285714292</v>
      </c>
      <c r="B53" s="1">
        <v>12</v>
      </c>
    </row>
    <row r="54" spans="1:2" x14ac:dyDescent="0.2">
      <c r="A54" s="1">
        <v>67.142857142857153</v>
      </c>
      <c r="B54" s="1">
        <v>14</v>
      </c>
    </row>
    <row r="55" spans="1:2" x14ac:dyDescent="0.2">
      <c r="A55" s="1">
        <v>70</v>
      </c>
      <c r="B55" s="1">
        <v>15</v>
      </c>
    </row>
    <row r="56" spans="1:2" x14ac:dyDescent="0.2">
      <c r="A56" s="1">
        <v>72.857142857142861</v>
      </c>
      <c r="B56" s="1">
        <v>15</v>
      </c>
    </row>
    <row r="57" spans="1:2" x14ac:dyDescent="0.2">
      <c r="A57" s="1">
        <v>75.714285714285722</v>
      </c>
      <c r="B57" s="1">
        <v>16</v>
      </c>
    </row>
    <row r="58" spans="1:2" x14ac:dyDescent="0.2">
      <c r="A58" s="1">
        <v>78.571428571428569</v>
      </c>
      <c r="B58" s="1">
        <v>16</v>
      </c>
    </row>
    <row r="59" spans="1:2" x14ac:dyDescent="0.2">
      <c r="A59" s="1">
        <v>81.428571428571431</v>
      </c>
      <c r="B59" s="1">
        <v>17</v>
      </c>
    </row>
    <row r="60" spans="1:2" x14ac:dyDescent="0.2">
      <c r="A60" s="1">
        <v>84.285714285714292</v>
      </c>
      <c r="B60" s="1">
        <v>17</v>
      </c>
    </row>
    <row r="61" spans="1:2" x14ac:dyDescent="0.2">
      <c r="A61" s="1">
        <v>87.142857142857153</v>
      </c>
      <c r="B61" s="1">
        <v>17</v>
      </c>
    </row>
    <row r="62" spans="1:2" x14ac:dyDescent="0.2">
      <c r="A62" s="1">
        <v>90</v>
      </c>
      <c r="B62" s="1">
        <v>18</v>
      </c>
    </row>
    <row r="63" spans="1:2" x14ac:dyDescent="0.2">
      <c r="A63" s="1">
        <v>92.857142857142861</v>
      </c>
      <c r="B63" s="1">
        <v>20</v>
      </c>
    </row>
    <row r="64" spans="1:2" x14ac:dyDescent="0.2">
      <c r="A64" s="1">
        <v>95.714285714285722</v>
      </c>
      <c r="B64" s="1">
        <v>20</v>
      </c>
    </row>
    <row r="65" spans="1:2" ht="13.5" thickBot="1" x14ac:dyDescent="0.25">
      <c r="A65" s="2">
        <v>98.571428571428569</v>
      </c>
      <c r="B65" s="2">
        <v>20</v>
      </c>
    </row>
  </sheetData>
  <sortState xmlns:xlrd2="http://schemas.microsoft.com/office/spreadsheetml/2017/richdata2" ref="B31:B65">
    <sortCondition ref="B31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2F07-4CD1-4136-A42F-CF09464A8B18}">
  <dimension ref="A1:I62"/>
  <sheetViews>
    <sheetView workbookViewId="0">
      <selection sqref="A1:I21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0.95955513248125635</v>
      </c>
    </row>
    <row r="5" spans="1:9" x14ac:dyDescent="0.2">
      <c r="A5" s="1" t="s">
        <v>19</v>
      </c>
      <c r="B5" s="1">
        <v>0.92074605227112138</v>
      </c>
    </row>
    <row r="6" spans="1:9" x14ac:dyDescent="0.2">
      <c r="A6" s="1" t="s">
        <v>20</v>
      </c>
      <c r="B6" s="1">
        <v>0.91017885924060427</v>
      </c>
    </row>
    <row r="7" spans="1:9" x14ac:dyDescent="0.2">
      <c r="A7" s="1" t="s">
        <v>21</v>
      </c>
      <c r="B7" s="1">
        <v>1.8642421591189955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4</v>
      </c>
      <c r="C12" s="1">
        <v>1211.2808923077573</v>
      </c>
      <c r="D12" s="1">
        <v>302.82022307693933</v>
      </c>
      <c r="E12" s="1">
        <v>87.132509987475913</v>
      </c>
      <c r="F12" s="1">
        <v>4.5279699718989407E-16</v>
      </c>
    </row>
    <row r="13" spans="1:9" x14ac:dyDescent="0.2">
      <c r="A13" s="1" t="s">
        <v>25</v>
      </c>
      <c r="B13" s="1">
        <v>30</v>
      </c>
      <c r="C13" s="1">
        <v>104.26196483509962</v>
      </c>
      <c r="D13" s="1">
        <v>3.4753988278366541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0.48196315760046726</v>
      </c>
      <c r="C17" s="1">
        <v>0.99835084064498247</v>
      </c>
      <c r="D17" s="1">
        <v>0.48275930462390954</v>
      </c>
      <c r="E17" s="1">
        <v>0.6327708792161264</v>
      </c>
      <c r="F17" s="1">
        <v>-1.5569412659739665</v>
      </c>
      <c r="G17" s="1">
        <v>2.5208675811749011</v>
      </c>
      <c r="H17" s="1">
        <v>-1.5569412659739665</v>
      </c>
      <c r="I17" s="1">
        <v>2.5208675811749011</v>
      </c>
    </row>
    <row r="18" spans="1:9" x14ac:dyDescent="0.2">
      <c r="A18" s="1" t="s">
        <v>8</v>
      </c>
      <c r="B18" s="1">
        <v>2.2109601821587743</v>
      </c>
      <c r="C18" s="1">
        <v>0.31895992975686432</v>
      </c>
      <c r="D18" s="1">
        <v>6.9317803770653494</v>
      </c>
      <c r="E18" s="1">
        <v>1.0671936978785678E-7</v>
      </c>
      <c r="F18" s="1">
        <v>1.5595571029525528</v>
      </c>
      <c r="G18" s="1">
        <v>2.8623632613649956</v>
      </c>
      <c r="H18" s="1">
        <v>1.5595571029525528</v>
      </c>
      <c r="I18" s="1">
        <v>2.8623632613649956</v>
      </c>
    </row>
    <row r="19" spans="1:9" x14ac:dyDescent="0.2">
      <c r="A19" s="1" t="s">
        <v>9</v>
      </c>
      <c r="B19" s="1">
        <v>0.39194623451515431</v>
      </c>
      <c r="C19" s="1">
        <v>0.20818310026219197</v>
      </c>
      <c r="D19" s="1">
        <v>1.882699575621295</v>
      </c>
      <c r="E19" s="1">
        <v>6.947117619818112E-2</v>
      </c>
      <c r="F19" s="1">
        <v>-3.3220377017719349E-2</v>
      </c>
      <c r="G19" s="1">
        <v>0.81711284604802792</v>
      </c>
      <c r="H19" s="1">
        <v>-3.3220377017719349E-2</v>
      </c>
      <c r="I19" s="1">
        <v>0.81711284604802792</v>
      </c>
    </row>
    <row r="20" spans="1:9" x14ac:dyDescent="0.2">
      <c r="A20" s="1" t="s">
        <v>10</v>
      </c>
      <c r="B20" s="1">
        <v>1.4164723861844124</v>
      </c>
      <c r="C20" s="1">
        <v>0.54200800216929801</v>
      </c>
      <c r="D20" s="1">
        <v>2.6133791023660433</v>
      </c>
      <c r="E20" s="1">
        <v>1.3880158567170633E-2</v>
      </c>
      <c r="F20" s="1">
        <v>0.30954437225919351</v>
      </c>
      <c r="G20" s="1">
        <v>2.5234004001096313</v>
      </c>
      <c r="H20" s="1">
        <v>0.30954437225919351</v>
      </c>
      <c r="I20" s="1">
        <v>2.5234004001096313</v>
      </c>
    </row>
    <row r="21" spans="1:9" ht="13.5" thickBot="1" x14ac:dyDescent="0.25">
      <c r="A21" s="2" t="s">
        <v>11</v>
      </c>
      <c r="B21" s="2">
        <v>0.89293888204021754</v>
      </c>
      <c r="C21" s="2">
        <v>0.18957220580814496</v>
      </c>
      <c r="D21" s="2">
        <v>4.7102837582842136</v>
      </c>
      <c r="E21" s="2">
        <v>5.2734075070465266E-5</v>
      </c>
      <c r="F21" s="2">
        <v>0.50578078763797363</v>
      </c>
      <c r="G21" s="2">
        <v>1.2800969764424615</v>
      </c>
      <c r="H21" s="2">
        <v>0.50578078763797363</v>
      </c>
      <c r="I21" s="2">
        <v>1.2800969764424615</v>
      </c>
    </row>
    <row r="25" spans="1:9" x14ac:dyDescent="0.2">
      <c r="A25" t="s">
        <v>40</v>
      </c>
    </row>
    <row r="26" spans="1:9" ht="13.5" thickBot="1" x14ac:dyDescent="0.25"/>
    <row r="27" spans="1:9" x14ac:dyDescent="0.2">
      <c r="A27" s="3" t="s">
        <v>41</v>
      </c>
      <c r="B27" s="3" t="s">
        <v>42</v>
      </c>
      <c r="C27" s="3" t="s">
        <v>43</v>
      </c>
      <c r="D27" s="3" t="s">
        <v>55</v>
      </c>
    </row>
    <row r="28" spans="1:9" x14ac:dyDescent="0.2">
      <c r="A28" s="1">
        <v>1</v>
      </c>
      <c r="B28" s="1">
        <v>9.1504851060992856</v>
      </c>
      <c r="C28" s="1">
        <v>1.8495148939007144</v>
      </c>
      <c r="D28" s="1">
        <v>1.0561712441445763</v>
      </c>
    </row>
    <row r="29" spans="1:9" x14ac:dyDescent="0.2">
      <c r="A29" s="1">
        <v>2</v>
      </c>
      <c r="B29" s="1">
        <v>4.2050312376375425</v>
      </c>
      <c r="C29" s="1">
        <v>2.7949687623624575</v>
      </c>
      <c r="D29" s="1">
        <v>1.5960756222209966</v>
      </c>
    </row>
    <row r="30" spans="1:9" x14ac:dyDescent="0.2">
      <c r="A30" s="1">
        <v>3</v>
      </c>
      <c r="B30" s="1">
        <v>4.2050312376375425</v>
      </c>
      <c r="C30" s="1">
        <v>2.7949687623624575</v>
      </c>
      <c r="D30" s="1">
        <v>1.5960756222209966</v>
      </c>
    </row>
    <row r="31" spans="1:9" x14ac:dyDescent="0.2">
      <c r="A31" s="1">
        <v>4</v>
      </c>
      <c r="B31" s="1">
        <v>3.3452285391605097</v>
      </c>
      <c r="C31" s="1">
        <v>-0.34522853916050966</v>
      </c>
      <c r="D31" s="1">
        <v>-0.19714383318664078</v>
      </c>
    </row>
    <row r="32" spans="1:9" x14ac:dyDescent="0.2">
      <c r="A32" s="1">
        <v>5</v>
      </c>
      <c r="B32" s="1">
        <v>2.5507407431861475</v>
      </c>
      <c r="C32" s="1">
        <v>-2.5507407431861475</v>
      </c>
      <c r="D32" s="1">
        <v>-1.4566084507377828</v>
      </c>
    </row>
    <row r="33" spans="1:4" x14ac:dyDescent="0.2">
      <c r="A33" s="1">
        <v>6</v>
      </c>
      <c r="B33" s="1">
        <v>1.5262145915168897</v>
      </c>
      <c r="C33" s="1">
        <v>-1.5262145915168897</v>
      </c>
      <c r="D33" s="1">
        <v>-0.87154959890824857</v>
      </c>
    </row>
    <row r="34" spans="1:4" x14ac:dyDescent="0.2">
      <c r="A34" s="1">
        <v>7</v>
      </c>
      <c r="B34" s="1">
        <v>2.9426869777013023</v>
      </c>
      <c r="C34" s="1">
        <v>-0.94268697770130228</v>
      </c>
      <c r="D34" s="1">
        <v>-0.53832433648470135</v>
      </c>
    </row>
    <row r="35" spans="1:4" x14ac:dyDescent="0.2">
      <c r="A35" s="1">
        <v>8</v>
      </c>
      <c r="B35" s="1">
        <v>17.928053467608013</v>
      </c>
      <c r="C35" s="1">
        <v>2.071946532391987</v>
      </c>
      <c r="D35" s="1">
        <v>1.1831915245095395</v>
      </c>
    </row>
    <row r="36" spans="1:4" x14ac:dyDescent="0.2">
      <c r="A36" s="1">
        <v>9</v>
      </c>
      <c r="B36" s="1">
        <v>17.91745814066396</v>
      </c>
      <c r="C36" s="1">
        <v>8.2541859336039636E-2</v>
      </c>
      <c r="D36" s="1">
        <v>4.7135786014184694E-2</v>
      </c>
    </row>
    <row r="37" spans="1:4" x14ac:dyDescent="0.2">
      <c r="A37" s="1">
        <v>10</v>
      </c>
      <c r="B37" s="1">
        <v>20.128418322822736</v>
      </c>
      <c r="C37" s="1">
        <v>-0.12841832282273558</v>
      </c>
      <c r="D37" s="1">
        <v>-7.3333683461502014E-2</v>
      </c>
    </row>
    <row r="38" spans="1:4" x14ac:dyDescent="0.2">
      <c r="A38" s="1">
        <v>11</v>
      </c>
      <c r="B38" s="1">
        <v>12.668871261432564</v>
      </c>
      <c r="C38" s="1">
        <v>-0.66887126143256381</v>
      </c>
      <c r="D38" s="1">
        <v>-0.38196101836728774</v>
      </c>
    </row>
    <row r="39" spans="1:4" x14ac:dyDescent="0.2">
      <c r="A39" s="1">
        <v>12</v>
      </c>
      <c r="B39" s="1">
        <v>1.918160826032044</v>
      </c>
      <c r="C39" s="1">
        <v>-1.918160826032044</v>
      </c>
      <c r="D39" s="1">
        <v>-1.0953717176220841</v>
      </c>
    </row>
    <row r="40" spans="1:4" x14ac:dyDescent="0.2">
      <c r="A40" s="1">
        <v>13</v>
      </c>
      <c r="B40" s="1">
        <v>13.572405470416836</v>
      </c>
      <c r="C40" s="1">
        <v>-1.572405470416836</v>
      </c>
      <c r="D40" s="1">
        <v>-0.89792704425717296</v>
      </c>
    </row>
    <row r="41" spans="1:4" x14ac:dyDescent="0.2">
      <c r="A41" s="1">
        <v>14</v>
      </c>
      <c r="B41" s="1">
        <v>15.380824091116402</v>
      </c>
      <c r="C41" s="1">
        <v>-0.38082409111640203</v>
      </c>
      <c r="D41" s="1">
        <v>-0.21747078406400197</v>
      </c>
    </row>
    <row r="42" spans="1:4" x14ac:dyDescent="0.2">
      <c r="A42" s="1">
        <v>15</v>
      </c>
      <c r="B42" s="1">
        <v>16.556662794661865</v>
      </c>
      <c r="C42" s="1">
        <v>0.44333720533813548</v>
      </c>
      <c r="D42" s="1">
        <v>0.25316909276140931</v>
      </c>
    </row>
    <row r="43" spans="1:4" x14ac:dyDescent="0.2">
      <c r="A43" s="1">
        <v>16</v>
      </c>
      <c r="B43" s="1">
        <v>11.143352462238242</v>
      </c>
      <c r="C43" s="1">
        <v>-1.1433524622382425</v>
      </c>
      <c r="D43" s="1">
        <v>-0.65291498680018434</v>
      </c>
    </row>
    <row r="44" spans="1:4" x14ac:dyDescent="0.2">
      <c r="A44" s="1">
        <v>17</v>
      </c>
      <c r="B44" s="1">
        <v>12.405696722174483</v>
      </c>
      <c r="C44" s="1">
        <v>1.5943032778255173</v>
      </c>
      <c r="D44" s="1">
        <v>0.91043185542205496</v>
      </c>
    </row>
    <row r="45" spans="1:4" x14ac:dyDescent="0.2">
      <c r="A45" s="1">
        <v>18</v>
      </c>
      <c r="B45" s="1">
        <v>13.92062019442475</v>
      </c>
      <c r="C45" s="1">
        <v>1.0793798055752504</v>
      </c>
      <c r="D45" s="1">
        <v>0.61638320184305639</v>
      </c>
    </row>
    <row r="46" spans="1:4" x14ac:dyDescent="0.2">
      <c r="A46" s="1">
        <v>19</v>
      </c>
      <c r="B46" s="1">
        <v>17.449601676702084</v>
      </c>
      <c r="C46" s="1">
        <v>-0.44960167670208406</v>
      </c>
      <c r="D46" s="1">
        <v>-0.25674643865691349</v>
      </c>
    </row>
    <row r="47" spans="1:4" x14ac:dyDescent="0.2">
      <c r="A47" s="1">
        <v>20</v>
      </c>
      <c r="B47" s="1">
        <v>18.3425405587423</v>
      </c>
      <c r="C47" s="1">
        <v>1.6574594412577</v>
      </c>
      <c r="D47" s="1">
        <v>0.94649737937514156</v>
      </c>
    </row>
    <row r="48" spans="1:4" x14ac:dyDescent="0.2">
      <c r="A48" s="1">
        <v>21</v>
      </c>
      <c r="B48" s="1">
        <v>16.774755620681685</v>
      </c>
      <c r="C48" s="1">
        <v>-0.77475562068168458</v>
      </c>
      <c r="D48" s="1">
        <v>-0.44242661170335229</v>
      </c>
    </row>
    <row r="49" spans="1:4" x14ac:dyDescent="0.2">
      <c r="A49" s="1">
        <v>22</v>
      </c>
      <c r="B49" s="1">
        <v>3.051733390711211</v>
      </c>
      <c r="C49" s="1">
        <v>0.94826660928878903</v>
      </c>
      <c r="D49" s="1">
        <v>0.54151060249156513</v>
      </c>
    </row>
    <row r="50" spans="1:4" x14ac:dyDescent="0.2">
      <c r="A50" s="1">
        <v>23</v>
      </c>
      <c r="B50" s="1">
        <v>2.6597871561960567</v>
      </c>
      <c r="C50" s="1">
        <v>0.34021284380394334</v>
      </c>
      <c r="D50" s="1">
        <v>0.19427960472194197</v>
      </c>
    </row>
    <row r="51" spans="1:4" x14ac:dyDescent="0.2">
      <c r="A51" s="1">
        <v>24</v>
      </c>
      <c r="B51" s="1">
        <v>13.24577413840435</v>
      </c>
      <c r="C51" s="1">
        <v>-1.2457741384043501</v>
      </c>
      <c r="D51" s="1">
        <v>-0.71140320417029967</v>
      </c>
    </row>
    <row r="52" spans="1:4" x14ac:dyDescent="0.2">
      <c r="A52" s="1">
        <v>25</v>
      </c>
      <c r="B52" s="1">
        <v>12.646330404813433</v>
      </c>
      <c r="C52" s="1">
        <v>-2.6463304048134333</v>
      </c>
      <c r="D52" s="1">
        <v>-1.5111952249136438</v>
      </c>
    </row>
    <row r="53" spans="1:4" x14ac:dyDescent="0.2">
      <c r="A53" s="1">
        <v>26</v>
      </c>
      <c r="B53" s="1">
        <v>6.3069450067864077</v>
      </c>
      <c r="C53" s="1">
        <v>0.69305499321359232</v>
      </c>
      <c r="D53" s="1">
        <v>0.39577121376904417</v>
      </c>
    </row>
    <row r="54" spans="1:4" x14ac:dyDescent="0.2">
      <c r="A54" s="1">
        <v>27</v>
      </c>
      <c r="B54" s="1">
        <v>7.3646073420188509</v>
      </c>
      <c r="C54" s="1">
        <v>1.6353926579811491</v>
      </c>
      <c r="D54" s="1">
        <v>0.93389607401430208</v>
      </c>
    </row>
    <row r="55" spans="1:4" x14ac:dyDescent="0.2">
      <c r="A55" s="1">
        <v>28</v>
      </c>
      <c r="B55" s="1">
        <v>5.1311063032409443</v>
      </c>
      <c r="C55" s="1">
        <v>-2.1311063032409443</v>
      </c>
      <c r="D55" s="1">
        <v>-1.2169748960232838</v>
      </c>
    </row>
    <row r="56" spans="1:4" x14ac:dyDescent="0.2">
      <c r="A56" s="1">
        <v>29</v>
      </c>
      <c r="B56" s="1">
        <v>7.7565535765340048</v>
      </c>
      <c r="C56" s="1">
        <v>4.2434464234659952</v>
      </c>
      <c r="D56" s="1">
        <v>2.423233304750843</v>
      </c>
    </row>
    <row r="57" spans="1:4" x14ac:dyDescent="0.2">
      <c r="A57" s="1">
        <v>30</v>
      </c>
      <c r="B57" s="1">
        <v>15.325147050934085</v>
      </c>
      <c r="C57" s="1">
        <v>0.6748529490659152</v>
      </c>
      <c r="D57" s="1">
        <v>0.38537687973214363</v>
      </c>
    </row>
    <row r="58" spans="1:4" x14ac:dyDescent="0.2">
      <c r="A58" s="1">
        <v>31</v>
      </c>
      <c r="B58" s="1">
        <v>19.23547944078252</v>
      </c>
      <c r="C58" s="1">
        <v>-2.2354794407825196</v>
      </c>
      <c r="D58" s="1">
        <v>-1.276577501493557</v>
      </c>
    </row>
    <row r="59" spans="1:4" x14ac:dyDescent="0.2">
      <c r="A59" s="1">
        <v>32</v>
      </c>
      <c r="B59" s="1">
        <v>5.5124572108120455</v>
      </c>
      <c r="C59" s="1">
        <v>0.48754278918795446</v>
      </c>
      <c r="D59" s="1">
        <v>0.27841282918481924</v>
      </c>
    </row>
    <row r="60" spans="1:4" x14ac:dyDescent="0.2">
      <c r="A60" s="1">
        <v>33</v>
      </c>
      <c r="B60" s="1">
        <v>5.8818625887080689</v>
      </c>
      <c r="C60" s="1">
        <v>-2.8818625887080689</v>
      </c>
      <c r="D60" s="1">
        <v>-1.6456966125588304</v>
      </c>
    </row>
    <row r="61" spans="1:4" x14ac:dyDescent="0.2">
      <c r="A61" s="1">
        <v>34</v>
      </c>
      <c r="B61" s="1">
        <v>10.695729187540772</v>
      </c>
      <c r="C61" s="1">
        <v>-1.6957291875407723</v>
      </c>
      <c r="D61" s="1">
        <v>-0.96835143725712125</v>
      </c>
    </row>
    <row r="62" spans="1:4" ht="13.5" thickBot="1" x14ac:dyDescent="0.25">
      <c r="A62" s="2">
        <v>35</v>
      </c>
      <c r="B62" s="2">
        <v>5.1536471598600766</v>
      </c>
      <c r="C62" s="2">
        <v>1.8463528401399234</v>
      </c>
      <c r="D62" s="2">
        <v>1.0543655434899883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1F5D-9B48-4CF2-8443-996240A81448}">
  <dimension ref="A1:F6"/>
  <sheetViews>
    <sheetView workbookViewId="0">
      <selection activeCell="C14" sqref="C14"/>
    </sheetView>
  </sheetViews>
  <sheetFormatPr defaultRowHeight="12.75" x14ac:dyDescent="0.2"/>
  <sheetData>
    <row r="1" spans="1:6" x14ac:dyDescent="0.2">
      <c r="B1" t="s">
        <v>15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">
      <c r="A2" t="s">
        <v>15</v>
      </c>
      <c r="B2">
        <v>1</v>
      </c>
    </row>
    <row r="3" spans="1:6" x14ac:dyDescent="0.2">
      <c r="A3" t="s">
        <v>8</v>
      </c>
      <c r="B3">
        <v>0.90379900221588538</v>
      </c>
      <c r="C3">
        <v>1</v>
      </c>
    </row>
    <row r="4" spans="1:6" x14ac:dyDescent="0.2">
      <c r="A4" t="s">
        <v>9</v>
      </c>
      <c r="B4">
        <v>0.66741532398162473</v>
      </c>
      <c r="C4">
        <v>0.59720084906691162</v>
      </c>
      <c r="D4">
        <v>1</v>
      </c>
    </row>
    <row r="5" spans="1:6" x14ac:dyDescent="0.2">
      <c r="A5" t="s">
        <v>10</v>
      </c>
      <c r="B5">
        <v>0.69769143856412952</v>
      </c>
      <c r="C5">
        <v>0.65931779563641524</v>
      </c>
      <c r="D5">
        <v>0.37198620793382797</v>
      </c>
      <c r="E5">
        <v>1</v>
      </c>
    </row>
    <row r="6" spans="1:6" x14ac:dyDescent="0.2">
      <c r="A6" t="s">
        <v>11</v>
      </c>
      <c r="B6">
        <v>0.69572672739068742</v>
      </c>
      <c r="C6">
        <v>0.50361377441339128</v>
      </c>
      <c r="D6">
        <v>0.47741517616430879</v>
      </c>
      <c r="E6">
        <v>0.34383238586492632</v>
      </c>
      <c r="F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58FC-9902-46E3-B8C3-FEDC0EBE752F}">
  <dimension ref="A1:I9"/>
  <sheetViews>
    <sheetView workbookViewId="0">
      <selection sqref="A1:I9"/>
    </sheetView>
  </sheetViews>
  <sheetFormatPr defaultRowHeight="12.75" x14ac:dyDescent="0.2"/>
  <sheetData>
    <row r="1" spans="1:9" x14ac:dyDescent="0.2">
      <c r="A1" s="3"/>
      <c r="B1" s="3" t="s">
        <v>15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45</v>
      </c>
      <c r="H1" s="3" t="s">
        <v>46</v>
      </c>
      <c r="I1" s="3" t="s">
        <v>47</v>
      </c>
    </row>
    <row r="2" spans="1:9" x14ac:dyDescent="0.2">
      <c r="A2" s="1" t="s">
        <v>15</v>
      </c>
      <c r="B2" s="1">
        <v>1</v>
      </c>
      <c r="C2" s="1"/>
      <c r="D2" s="1"/>
      <c r="E2" s="1"/>
      <c r="F2" s="1"/>
      <c r="G2" s="1"/>
      <c r="H2" s="1"/>
      <c r="I2" s="1"/>
    </row>
    <row r="3" spans="1:9" x14ac:dyDescent="0.2">
      <c r="A3" s="1" t="s">
        <v>8</v>
      </c>
      <c r="B3" s="1">
        <v>0.90379900221588538</v>
      </c>
      <c r="C3" s="1">
        <v>1</v>
      </c>
      <c r="D3" s="1"/>
      <c r="E3" s="1"/>
      <c r="F3" s="1"/>
      <c r="G3" s="1"/>
      <c r="H3" s="1"/>
      <c r="I3" s="1"/>
    </row>
    <row r="4" spans="1:9" x14ac:dyDescent="0.2">
      <c r="A4" s="1" t="s">
        <v>9</v>
      </c>
      <c r="B4" s="1">
        <v>0.66741532398162473</v>
      </c>
      <c r="C4" s="1">
        <v>0.59720084906691162</v>
      </c>
      <c r="D4" s="1">
        <v>1</v>
      </c>
      <c r="E4" s="1"/>
      <c r="F4" s="1"/>
      <c r="G4" s="1"/>
      <c r="H4" s="1"/>
      <c r="I4" s="1"/>
    </row>
    <row r="5" spans="1:9" x14ac:dyDescent="0.2">
      <c r="A5" s="1" t="s">
        <v>10</v>
      </c>
      <c r="B5" s="1">
        <v>0.69769143856412952</v>
      </c>
      <c r="C5" s="1">
        <v>0.65931779563641524</v>
      </c>
      <c r="D5" s="1">
        <v>0.37198620793382797</v>
      </c>
      <c r="E5" s="1">
        <v>1</v>
      </c>
      <c r="F5" s="1"/>
      <c r="G5" s="1"/>
      <c r="H5" s="1"/>
      <c r="I5" s="1"/>
    </row>
    <row r="6" spans="1:9" x14ac:dyDescent="0.2">
      <c r="A6" s="1" t="s">
        <v>11</v>
      </c>
      <c r="B6" s="1">
        <v>0.69572672739068742</v>
      </c>
      <c r="C6" s="1">
        <v>0.50361377441339128</v>
      </c>
      <c r="D6" s="1">
        <v>0.47741517616430879</v>
      </c>
      <c r="E6" s="1">
        <v>0.34383238586492632</v>
      </c>
      <c r="F6" s="1">
        <v>1</v>
      </c>
      <c r="G6" s="1"/>
      <c r="H6" s="1"/>
      <c r="I6" s="1"/>
    </row>
    <row r="7" spans="1:9" x14ac:dyDescent="0.2">
      <c r="A7" s="1" t="s">
        <v>45</v>
      </c>
      <c r="B7" s="1">
        <v>-0.3541928377386217</v>
      </c>
      <c r="C7" s="1">
        <v>-0.13022044517311893</v>
      </c>
      <c r="D7" s="1">
        <v>-0.19208173921208835</v>
      </c>
      <c r="E7" s="1">
        <v>-0.28379421474465438</v>
      </c>
      <c r="F7" s="1">
        <v>-0.43264029360144601</v>
      </c>
      <c r="G7" s="1">
        <v>1</v>
      </c>
      <c r="H7" s="1"/>
      <c r="I7" s="1"/>
    </row>
    <row r="8" spans="1:9" x14ac:dyDescent="0.2">
      <c r="A8" s="1" t="s">
        <v>46</v>
      </c>
      <c r="B8" s="1">
        <v>0.56696221475081077</v>
      </c>
      <c r="C8" s="1">
        <v>0.47747496563476938</v>
      </c>
      <c r="D8" s="1">
        <v>0.36525387715459279</v>
      </c>
      <c r="E8" s="1">
        <v>0.50731355202141815</v>
      </c>
      <c r="F8" s="1">
        <v>0.45607904539926669</v>
      </c>
      <c r="G8" s="1">
        <v>-0.29629629629629639</v>
      </c>
      <c r="H8" s="1">
        <v>1</v>
      </c>
      <c r="I8" s="1"/>
    </row>
    <row r="9" spans="1:9" ht="13.5" thickBot="1" x14ac:dyDescent="0.25">
      <c r="A9" s="2" t="s">
        <v>47</v>
      </c>
      <c r="B9" s="2">
        <v>0.31201947388970791</v>
      </c>
      <c r="C9" s="2">
        <v>0.20835271227699032</v>
      </c>
      <c r="D9" s="2">
        <v>0.26871538646250698</v>
      </c>
      <c r="E9" s="2">
        <v>0.19589335177064654</v>
      </c>
      <c r="F9" s="2">
        <v>0.43947659620914376</v>
      </c>
      <c r="G9" s="2">
        <v>-0.22222222222222232</v>
      </c>
      <c r="H9" s="2">
        <v>-0.2222222222222224</v>
      </c>
      <c r="I9" s="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81C7-C522-47A7-B7EF-D8E1E44905B5}">
  <dimension ref="A1:I65"/>
  <sheetViews>
    <sheetView topLeftCell="A15" workbookViewId="0">
      <selection activeCell="C30" sqref="C30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0.96467141322787409</v>
      </c>
    </row>
    <row r="5" spans="1:9" x14ac:dyDescent="0.2">
      <c r="A5" s="1" t="s">
        <v>19</v>
      </c>
      <c r="B5" s="1">
        <v>0.93059093549906391</v>
      </c>
    </row>
    <row r="6" spans="1:9" x14ac:dyDescent="0.2">
      <c r="A6" s="1" t="s">
        <v>20</v>
      </c>
      <c r="B6" s="1">
        <v>0.91259599285067305</v>
      </c>
    </row>
    <row r="7" spans="1:9" x14ac:dyDescent="0.2">
      <c r="A7" s="1" t="s">
        <v>21</v>
      </c>
      <c r="B7" s="1">
        <v>1.8389872315949936</v>
      </c>
    </row>
    <row r="8" spans="1:9" ht="13.5" thickBot="1" x14ac:dyDescent="0.25">
      <c r="A8" s="2" t="s">
        <v>22</v>
      </c>
      <c r="B8" s="2">
        <v>35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7</v>
      </c>
      <c r="C12" s="1">
        <v>1224.2322581176827</v>
      </c>
      <c r="D12" s="1">
        <v>174.89032258824039</v>
      </c>
      <c r="E12" s="1">
        <v>51.714026195147689</v>
      </c>
      <c r="F12" s="1">
        <v>5.274492043896749E-14</v>
      </c>
    </row>
    <row r="13" spans="1:9" x14ac:dyDescent="0.2">
      <c r="A13" s="1" t="s">
        <v>25</v>
      </c>
      <c r="B13" s="1">
        <v>27</v>
      </c>
      <c r="C13" s="1">
        <v>91.310599025174298</v>
      </c>
      <c r="D13" s="1">
        <v>3.3818740379694185</v>
      </c>
      <c r="E13" s="1"/>
      <c r="F13" s="1"/>
    </row>
    <row r="14" spans="1:9" ht="13.5" thickBot="1" x14ac:dyDescent="0.25">
      <c r="A14" s="2" t="s">
        <v>26</v>
      </c>
      <c r="B14" s="2">
        <v>34</v>
      </c>
      <c r="C14" s="2">
        <v>1315.542857142857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1.3049061855999777</v>
      </c>
      <c r="C17" s="1">
        <v>1.084952326079075</v>
      </c>
      <c r="D17" s="1">
        <v>1.2027313590043143</v>
      </c>
      <c r="E17" s="1">
        <v>0.23952169291442035</v>
      </c>
      <c r="F17" s="1">
        <v>-0.92123210597533833</v>
      </c>
      <c r="G17" s="1">
        <v>3.5310444771752936</v>
      </c>
      <c r="H17" s="1">
        <v>-0.92123210597533833</v>
      </c>
      <c r="I17" s="1">
        <v>3.5310444771752936</v>
      </c>
    </row>
    <row r="18" spans="1:9" x14ac:dyDescent="0.2">
      <c r="A18" s="1" t="s">
        <v>8</v>
      </c>
      <c r="B18" s="1">
        <v>2.3589735611588387</v>
      </c>
      <c r="C18" s="1">
        <v>0.32757268098241232</v>
      </c>
      <c r="D18" s="1">
        <v>7.2013745288041715</v>
      </c>
      <c r="E18" s="1">
        <v>9.5854704092056486E-8</v>
      </c>
      <c r="F18" s="1">
        <v>1.6868499379538637</v>
      </c>
      <c r="G18" s="1">
        <v>3.0310971843638139</v>
      </c>
      <c r="H18" s="1">
        <v>1.6868499379538637</v>
      </c>
      <c r="I18" s="1">
        <v>3.0310971843638139</v>
      </c>
    </row>
    <row r="19" spans="1:9" x14ac:dyDescent="0.2">
      <c r="A19" s="1" t="s">
        <v>9</v>
      </c>
      <c r="B19" s="1">
        <v>0.35346349042361758</v>
      </c>
      <c r="C19" s="1">
        <v>0.20881844100069094</v>
      </c>
      <c r="D19" s="1">
        <v>1.6926833124975205</v>
      </c>
      <c r="E19" s="1">
        <v>0.10202563735093458</v>
      </c>
      <c r="F19" s="1">
        <v>-7.4996559225438242E-2</v>
      </c>
      <c r="G19" s="1">
        <v>0.7819235400726734</v>
      </c>
      <c r="H19" s="1">
        <v>-7.4996559225438242E-2</v>
      </c>
      <c r="I19" s="1">
        <v>0.7819235400726734</v>
      </c>
    </row>
    <row r="20" spans="1:9" x14ac:dyDescent="0.2">
      <c r="A20" s="1" t="s">
        <v>10</v>
      </c>
      <c r="B20" s="1">
        <v>0.97507791695514323</v>
      </c>
      <c r="C20" s="1">
        <v>0.60575714789312995</v>
      </c>
      <c r="D20" s="1">
        <v>1.6096845416460035</v>
      </c>
      <c r="E20" s="1">
        <v>0.11909807329238407</v>
      </c>
      <c r="F20" s="1">
        <v>-0.26783308466804245</v>
      </c>
      <c r="G20" s="1">
        <v>2.217988918578329</v>
      </c>
      <c r="H20" s="1">
        <v>-0.26783308466804245</v>
      </c>
      <c r="I20" s="1">
        <v>2.217988918578329</v>
      </c>
    </row>
    <row r="21" spans="1:9" x14ac:dyDescent="0.2">
      <c r="A21" s="1" t="s">
        <v>11</v>
      </c>
      <c r="B21" s="1">
        <v>0.66540130254571783</v>
      </c>
      <c r="C21" s="1">
        <v>0.24643259338222215</v>
      </c>
      <c r="D21" s="1">
        <v>2.7001351299081868</v>
      </c>
      <c r="E21" s="1">
        <v>1.1817703458604218E-2</v>
      </c>
      <c r="F21" s="1">
        <v>0.15976338718869665</v>
      </c>
      <c r="G21" s="1">
        <v>1.1710392179027389</v>
      </c>
      <c r="H21" s="1">
        <v>0.15976338718869665</v>
      </c>
      <c r="I21" s="1">
        <v>1.1710392179027389</v>
      </c>
    </row>
    <row r="22" spans="1:9" x14ac:dyDescent="0.2">
      <c r="A22" s="1" t="s">
        <v>45</v>
      </c>
      <c r="B22" s="1">
        <v>-1.5299800891073652</v>
      </c>
      <c r="C22" s="1">
        <v>0.86999303509495296</v>
      </c>
      <c r="D22" s="1">
        <v>-1.7586118823817707</v>
      </c>
      <c r="E22" s="1">
        <v>8.997464524397622E-2</v>
      </c>
      <c r="F22" s="1">
        <v>-3.3150583476404938</v>
      </c>
      <c r="G22" s="1">
        <v>0.25509816942576369</v>
      </c>
      <c r="H22" s="1">
        <v>-3.3150583476404938</v>
      </c>
      <c r="I22" s="1">
        <v>0.25509816942576369</v>
      </c>
    </row>
    <row r="23" spans="1:9" x14ac:dyDescent="0.2">
      <c r="A23" s="1" t="s">
        <v>46</v>
      </c>
      <c r="B23" s="1">
        <v>0.75037230816931366</v>
      </c>
      <c r="C23" s="1">
        <v>1.1793931172473566</v>
      </c>
      <c r="D23" s="1">
        <v>0.63623595660846688</v>
      </c>
      <c r="E23" s="1">
        <v>0.52997968160968512</v>
      </c>
      <c r="F23" s="1">
        <v>-1.6695424807256245</v>
      </c>
      <c r="G23" s="1">
        <v>3.1702870970642518</v>
      </c>
      <c r="H23" s="1">
        <v>-1.6695424807256245</v>
      </c>
      <c r="I23" s="1">
        <v>3.1702870970642518</v>
      </c>
    </row>
    <row r="24" spans="1:9" ht="13.5" thickBot="1" x14ac:dyDescent="0.25">
      <c r="A24" s="2" t="s">
        <v>47</v>
      </c>
      <c r="B24" s="2">
        <v>0.44083034532132082</v>
      </c>
      <c r="C24" s="2">
        <v>1.2696564398096131</v>
      </c>
      <c r="D24" s="2">
        <v>0.34720443381315341</v>
      </c>
      <c r="E24" s="2">
        <v>0.73112960849317299</v>
      </c>
      <c r="F24" s="2">
        <v>-2.1642894833257587</v>
      </c>
      <c r="G24" s="2">
        <v>3.0459501739684005</v>
      </c>
      <c r="H24" s="2">
        <v>-2.1642894833257587</v>
      </c>
      <c r="I24" s="2">
        <v>3.0459501739684005</v>
      </c>
    </row>
    <row r="28" spans="1:9" x14ac:dyDescent="0.2">
      <c r="A28" t="s">
        <v>40</v>
      </c>
    </row>
    <row r="29" spans="1:9" ht="13.5" thickBot="1" x14ac:dyDescent="0.25"/>
    <row r="30" spans="1:9" x14ac:dyDescent="0.2">
      <c r="A30" s="3" t="s">
        <v>41</v>
      </c>
      <c r="B30" s="3" t="s">
        <v>42</v>
      </c>
      <c r="C30" s="3" t="s">
        <v>43</v>
      </c>
      <c r="D30" s="3" t="s">
        <v>55</v>
      </c>
    </row>
    <row r="31" spans="1:9" x14ac:dyDescent="0.2">
      <c r="A31" s="1">
        <v>1</v>
      </c>
      <c r="B31" s="1">
        <v>9.4329111772492791</v>
      </c>
      <c r="C31" s="1">
        <v>1.5670888227507209</v>
      </c>
      <c r="D31" s="1">
        <v>0.9562522622541525</v>
      </c>
    </row>
    <row r="32" spans="1:9" x14ac:dyDescent="0.2">
      <c r="A32" s="1">
        <v>2</v>
      </c>
      <c r="B32" s="1">
        <v>4.4052874405221765</v>
      </c>
      <c r="C32" s="1">
        <v>2.5947125594778235</v>
      </c>
      <c r="D32" s="1">
        <v>1.5833178814616682</v>
      </c>
    </row>
    <row r="33" spans="1:4" x14ac:dyDescent="0.2">
      <c r="A33" s="1">
        <v>3</v>
      </c>
      <c r="B33" s="1">
        <v>4.4052874405221765</v>
      </c>
      <c r="C33" s="1">
        <v>2.5947125594778235</v>
      </c>
      <c r="D33" s="1">
        <v>1.5833178814616682</v>
      </c>
    </row>
    <row r="34" spans="1:4" x14ac:dyDescent="0.2">
      <c r="A34" s="1">
        <v>4</v>
      </c>
      <c r="B34" s="1">
        <v>2.8846135145128784</v>
      </c>
      <c r="C34" s="1">
        <v>0.1153864854871216</v>
      </c>
      <c r="D34" s="1">
        <v>7.0409913068576385E-2</v>
      </c>
    </row>
    <row r="35" spans="1:4" x14ac:dyDescent="0.2">
      <c r="A35" s="1">
        <v>5</v>
      </c>
      <c r="B35" s="1">
        <v>1.5007178703091832</v>
      </c>
      <c r="C35" s="1">
        <v>-1.5007178703091832</v>
      </c>
      <c r="D35" s="1">
        <v>-0.91575208606836456</v>
      </c>
    </row>
    <row r="36" spans="1:4" x14ac:dyDescent="0.2">
      <c r="A36" s="1">
        <v>6</v>
      </c>
      <c r="B36" s="1">
        <v>0.87910344377765792</v>
      </c>
      <c r="C36" s="1">
        <v>-0.87910344377765792</v>
      </c>
      <c r="D36" s="1">
        <v>-0.53643714680589238</v>
      </c>
    </row>
    <row r="37" spans="1:4" x14ac:dyDescent="0.2">
      <c r="A37" s="1">
        <v>7</v>
      </c>
      <c r="B37" s="1">
        <v>3.3841614498401662</v>
      </c>
      <c r="C37" s="1">
        <v>-1.3841614498401662</v>
      </c>
      <c r="D37" s="1">
        <v>-0.84462826772723065</v>
      </c>
    </row>
    <row r="38" spans="1:4" x14ac:dyDescent="0.2">
      <c r="A38" s="1">
        <v>8</v>
      </c>
      <c r="B38" s="1">
        <v>18.269762798766376</v>
      </c>
      <c r="C38" s="1">
        <v>1.7302372012336242</v>
      </c>
      <c r="D38" s="1">
        <v>1.0558069293173289</v>
      </c>
    </row>
    <row r="39" spans="1:4" x14ac:dyDescent="0.2">
      <c r="A39" s="1">
        <v>9</v>
      </c>
      <c r="B39" s="1">
        <v>17.592794135409918</v>
      </c>
      <c r="C39" s="1">
        <v>0.40720586459008246</v>
      </c>
      <c r="D39" s="1">
        <v>0.24848082863224244</v>
      </c>
    </row>
    <row r="40" spans="1:4" x14ac:dyDescent="0.2">
      <c r="A40" s="1">
        <v>10</v>
      </c>
      <c r="B40" s="1">
        <v>19.951767696568755</v>
      </c>
      <c r="C40" s="1">
        <v>4.8232303431245072E-2</v>
      </c>
      <c r="D40" s="1">
        <v>2.9431802843758497E-2</v>
      </c>
    </row>
    <row r="41" spans="1:4" x14ac:dyDescent="0.2">
      <c r="A41" s="1">
        <v>11</v>
      </c>
      <c r="B41" s="1">
        <v>12.808488333664776</v>
      </c>
      <c r="C41" s="1">
        <v>-0.80848833366477635</v>
      </c>
      <c r="D41" s="1">
        <v>-0.49334714589819623</v>
      </c>
    </row>
    <row r="42" spans="1:4" x14ac:dyDescent="0.2">
      <c r="A42" s="1">
        <v>12</v>
      </c>
      <c r="B42" s="1">
        <v>2.7625470233086404</v>
      </c>
      <c r="C42" s="1">
        <v>-2.7625470233086404</v>
      </c>
      <c r="D42" s="1">
        <v>-1.6857320416499326</v>
      </c>
    </row>
    <row r="43" spans="1:4" x14ac:dyDescent="0.2">
      <c r="A43" s="1">
        <v>13</v>
      </c>
      <c r="B43" s="1">
        <v>12.62087821045959</v>
      </c>
      <c r="C43" s="1">
        <v>-0.62087821045959046</v>
      </c>
      <c r="D43" s="1">
        <v>-0.37886569332690367</v>
      </c>
    </row>
    <row r="44" spans="1:4" x14ac:dyDescent="0.2">
      <c r="A44" s="1">
        <v>14</v>
      </c>
      <c r="B44" s="1">
        <v>16.229772015115032</v>
      </c>
      <c r="C44" s="1">
        <v>-1.2297720151150315</v>
      </c>
      <c r="D44" s="1">
        <v>-0.75041839009891298</v>
      </c>
    </row>
    <row r="45" spans="1:4" x14ac:dyDescent="0.2">
      <c r="A45" s="1">
        <v>15</v>
      </c>
      <c r="B45" s="1">
        <v>16.53979017821657</v>
      </c>
      <c r="C45" s="1">
        <v>0.46020982178342962</v>
      </c>
      <c r="D45" s="1">
        <v>0.28082433924805583</v>
      </c>
    </row>
    <row r="46" spans="1:4" x14ac:dyDescent="0.2">
      <c r="A46" s="1">
        <v>16</v>
      </c>
      <c r="B46" s="1">
        <v>10.344956005903786</v>
      </c>
      <c r="C46" s="1">
        <v>-0.34495600590378572</v>
      </c>
      <c r="D46" s="1">
        <v>-0.21049538241529783</v>
      </c>
    </row>
    <row r="47" spans="1:4" x14ac:dyDescent="0.2">
      <c r="A47" s="1">
        <v>17</v>
      </c>
      <c r="B47" s="1">
        <v>13.336892431014482</v>
      </c>
      <c r="C47" s="1">
        <v>0.66310756898551837</v>
      </c>
      <c r="D47" s="1">
        <v>0.40463444302232787</v>
      </c>
    </row>
    <row r="48" spans="1:4" x14ac:dyDescent="0.2">
      <c r="A48" s="1">
        <v>18</v>
      </c>
      <c r="B48" s="1">
        <v>13.593476006311649</v>
      </c>
      <c r="C48" s="1">
        <v>1.4065239936883511</v>
      </c>
      <c r="D48" s="1">
        <v>0.8582741012206051</v>
      </c>
    </row>
    <row r="49" spans="1:4" x14ac:dyDescent="0.2">
      <c r="A49" s="1">
        <v>19</v>
      </c>
      <c r="B49" s="1">
        <v>17.955563788931602</v>
      </c>
      <c r="C49" s="1">
        <v>-0.95556378893160243</v>
      </c>
      <c r="D49" s="1">
        <v>-0.58309396482712805</v>
      </c>
    </row>
    <row r="50" spans="1:4" x14ac:dyDescent="0.2">
      <c r="A50" s="1">
        <v>20</v>
      </c>
      <c r="B50" s="1">
        <v>18.62096509147732</v>
      </c>
      <c r="C50" s="1">
        <v>1.3790349085226801</v>
      </c>
      <c r="D50" s="1">
        <v>0.84150000424834204</v>
      </c>
    </row>
    <row r="51" spans="1:4" x14ac:dyDescent="0.2">
      <c r="A51" s="1">
        <v>21</v>
      </c>
      <c r="B51" s="1">
        <v>17.207111129782849</v>
      </c>
      <c r="C51" s="1">
        <v>-1.2071111297828487</v>
      </c>
      <c r="D51" s="1">
        <v>-0.73659050584054331</v>
      </c>
    </row>
    <row r="52" spans="1:4" x14ac:dyDescent="0.2">
      <c r="A52" s="1">
        <v>22</v>
      </c>
      <c r="B52" s="1">
        <v>3.3426357715386485</v>
      </c>
      <c r="C52" s="1">
        <v>0.65736422846135145</v>
      </c>
      <c r="D52" s="1">
        <v>0.40112980289638384</v>
      </c>
    </row>
    <row r="53" spans="1:4" x14ac:dyDescent="0.2">
      <c r="A53" s="1">
        <v>23</v>
      </c>
      <c r="B53" s="1">
        <v>2.9891722811150307</v>
      </c>
      <c r="C53" s="1">
        <v>1.0827718884969251E-2</v>
      </c>
      <c r="D53" s="1">
        <v>6.6071753741624934E-3</v>
      </c>
    </row>
    <row r="54" spans="1:4" x14ac:dyDescent="0.2">
      <c r="A54" s="1">
        <v>24</v>
      </c>
      <c r="B54" s="1">
        <v>12.845023347162895</v>
      </c>
      <c r="C54" s="1">
        <v>-0.84502334716289518</v>
      </c>
      <c r="D54" s="1">
        <v>-0.51564115297798474</v>
      </c>
    </row>
    <row r="55" spans="1:4" x14ac:dyDescent="0.2">
      <c r="A55" s="1">
        <v>25</v>
      </c>
      <c r="B55" s="1">
        <v>11.280769442270087</v>
      </c>
      <c r="C55" s="1">
        <v>-1.2807694422700866</v>
      </c>
      <c r="D55" s="1">
        <v>-0.78153749731107647</v>
      </c>
    </row>
    <row r="56" spans="1:4" x14ac:dyDescent="0.2">
      <c r="A56" s="1">
        <v>26</v>
      </c>
      <c r="B56" s="1">
        <v>5.2758065908751659</v>
      </c>
      <c r="C56" s="1">
        <v>1.7241934091248341</v>
      </c>
      <c r="D56" s="1">
        <v>1.0521189508232447</v>
      </c>
    </row>
    <row r="57" spans="1:4" x14ac:dyDescent="0.2">
      <c r="A57" s="1">
        <v>27</v>
      </c>
      <c r="B57" s="1">
        <v>8.1021085721578441</v>
      </c>
      <c r="C57" s="1">
        <v>0.89789142784215592</v>
      </c>
      <c r="D57" s="1">
        <v>0.54790175047356149</v>
      </c>
    </row>
    <row r="58" spans="1:4" x14ac:dyDescent="0.2">
      <c r="A58" s="1">
        <v>28</v>
      </c>
      <c r="B58" s="1">
        <v>5.7453962087116786</v>
      </c>
      <c r="C58" s="1">
        <v>-2.7453962087116786</v>
      </c>
      <c r="D58" s="1">
        <v>-1.6752664541096818</v>
      </c>
    </row>
    <row r="59" spans="1:4" x14ac:dyDescent="0.2">
      <c r="A59" s="1">
        <v>29</v>
      </c>
      <c r="B59" s="1">
        <v>8.4555720625814619</v>
      </c>
      <c r="C59" s="1">
        <v>3.5444279374185381</v>
      </c>
      <c r="D59" s="1">
        <v>2.1628430911809575</v>
      </c>
    </row>
    <row r="60" spans="1:4" x14ac:dyDescent="0.2">
      <c r="A60" s="1">
        <v>30</v>
      </c>
      <c r="B60" s="1">
        <v>15.247783784335926</v>
      </c>
      <c r="C60" s="1">
        <v>0.75221621566407393</v>
      </c>
      <c r="D60" s="1">
        <v>0.45900937297888544</v>
      </c>
    </row>
    <row r="61" spans="1:4" x14ac:dyDescent="0.2">
      <c r="A61" s="1">
        <v>31</v>
      </c>
      <c r="B61" s="1">
        <v>18.976824431175043</v>
      </c>
      <c r="C61" s="1">
        <v>-1.9768244311750429</v>
      </c>
      <c r="D61" s="1">
        <v>-1.2062767642438303</v>
      </c>
    </row>
    <row r="62" spans="1:4" x14ac:dyDescent="0.2">
      <c r="A62" s="1">
        <v>32</v>
      </c>
      <c r="B62" s="1">
        <v>6.17226334394815</v>
      </c>
      <c r="C62" s="1">
        <v>-0.17226334394815002</v>
      </c>
      <c r="D62" s="1">
        <v>-0.10511670427508819</v>
      </c>
    </row>
    <row r="63" spans="1:4" x14ac:dyDescent="0.2">
      <c r="A63" s="1">
        <v>33</v>
      </c>
      <c r="B63" s="1">
        <v>5.7776157239151296</v>
      </c>
      <c r="C63" s="1">
        <v>-2.7776157239151296</v>
      </c>
      <c r="D63" s="1">
        <v>-1.6949271037517049</v>
      </c>
    </row>
    <row r="64" spans="1:4" x14ac:dyDescent="0.2">
      <c r="A64" s="1">
        <v>34</v>
      </c>
      <c r="B64" s="1">
        <v>10.849026336656424</v>
      </c>
      <c r="C64" s="1">
        <v>-1.8490263366564239</v>
      </c>
      <c r="D64" s="1">
        <v>-1.1282931712138651</v>
      </c>
    </row>
    <row r="65" spans="1:4" ht="13.5" thickBot="1" x14ac:dyDescent="0.25">
      <c r="A65" s="2">
        <v>35</v>
      </c>
      <c r="B65" s="2">
        <v>4.2131549218916389</v>
      </c>
      <c r="C65" s="2">
        <v>2.7868450781083611</v>
      </c>
      <c r="D65" s="2">
        <v>1.7005589420357217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6BDB1-84BC-4FFE-9741-F8923FA16439}">
  <dimension ref="A1:B36"/>
  <sheetViews>
    <sheetView topLeftCell="B1" workbookViewId="0">
      <selection activeCell="H11" sqref="H11"/>
    </sheetView>
  </sheetViews>
  <sheetFormatPr defaultRowHeight="12.75" x14ac:dyDescent="0.2"/>
  <sheetData>
    <row r="1" spans="1:2" x14ac:dyDescent="0.2">
      <c r="A1" t="s">
        <v>42</v>
      </c>
      <c r="B1" t="s">
        <v>55</v>
      </c>
    </row>
    <row r="2" spans="1:2" x14ac:dyDescent="0.2">
      <c r="A2">
        <v>9.4329111772492791</v>
      </c>
      <c r="B2">
        <v>0.9562522622541525</v>
      </c>
    </row>
    <row r="3" spans="1:2" x14ac:dyDescent="0.2">
      <c r="A3">
        <v>4.4052874405221765</v>
      </c>
      <c r="B3">
        <v>1.5833178814616682</v>
      </c>
    </row>
    <row r="4" spans="1:2" x14ac:dyDescent="0.2">
      <c r="A4">
        <v>4.4052874405221765</v>
      </c>
      <c r="B4">
        <v>1.5833178814616682</v>
      </c>
    </row>
    <row r="5" spans="1:2" x14ac:dyDescent="0.2">
      <c r="A5">
        <v>2.8846135145128784</v>
      </c>
      <c r="B5">
        <v>7.0409913068576385E-2</v>
      </c>
    </row>
    <row r="6" spans="1:2" x14ac:dyDescent="0.2">
      <c r="A6">
        <v>1.5007178703091832</v>
      </c>
      <c r="B6">
        <v>-0.91575208606836456</v>
      </c>
    </row>
    <row r="7" spans="1:2" x14ac:dyDescent="0.2">
      <c r="A7">
        <v>0.87910344377765792</v>
      </c>
      <c r="B7">
        <v>-0.53643714680589238</v>
      </c>
    </row>
    <row r="8" spans="1:2" x14ac:dyDescent="0.2">
      <c r="A8">
        <v>3.3841614498401662</v>
      </c>
      <c r="B8">
        <v>-0.84462826772723065</v>
      </c>
    </row>
    <row r="9" spans="1:2" x14ac:dyDescent="0.2">
      <c r="A9">
        <v>18.269762798766376</v>
      </c>
      <c r="B9">
        <v>1.0558069293173289</v>
      </c>
    </row>
    <row r="10" spans="1:2" x14ac:dyDescent="0.2">
      <c r="A10">
        <v>17.592794135409918</v>
      </c>
      <c r="B10">
        <v>0.24848082863224244</v>
      </c>
    </row>
    <row r="11" spans="1:2" x14ac:dyDescent="0.2">
      <c r="A11">
        <v>19.951767696568755</v>
      </c>
      <c r="B11">
        <v>2.9431802843758497E-2</v>
      </c>
    </row>
    <row r="12" spans="1:2" x14ac:dyDescent="0.2">
      <c r="A12">
        <v>12.808488333664776</v>
      </c>
      <c r="B12">
        <v>-0.49334714589819623</v>
      </c>
    </row>
    <row r="13" spans="1:2" x14ac:dyDescent="0.2">
      <c r="A13">
        <v>2.7625470233086404</v>
      </c>
      <c r="B13">
        <v>-1.6857320416499326</v>
      </c>
    </row>
    <row r="14" spans="1:2" x14ac:dyDescent="0.2">
      <c r="A14">
        <v>12.62087821045959</v>
      </c>
      <c r="B14">
        <v>-0.37886569332690367</v>
      </c>
    </row>
    <row r="15" spans="1:2" x14ac:dyDescent="0.2">
      <c r="A15">
        <v>16.229772015115032</v>
      </c>
      <c r="B15">
        <v>-0.75041839009891298</v>
      </c>
    </row>
    <row r="16" spans="1:2" x14ac:dyDescent="0.2">
      <c r="A16">
        <v>16.53979017821657</v>
      </c>
      <c r="B16">
        <v>0.28082433924805583</v>
      </c>
    </row>
    <row r="17" spans="1:2" x14ac:dyDescent="0.2">
      <c r="A17">
        <v>10.344956005903786</v>
      </c>
      <c r="B17">
        <v>-0.21049538241529783</v>
      </c>
    </row>
    <row r="18" spans="1:2" x14ac:dyDescent="0.2">
      <c r="A18">
        <v>13.336892431014482</v>
      </c>
      <c r="B18">
        <v>0.40463444302232787</v>
      </c>
    </row>
    <row r="19" spans="1:2" x14ac:dyDescent="0.2">
      <c r="A19">
        <v>13.593476006311649</v>
      </c>
      <c r="B19">
        <v>0.8582741012206051</v>
      </c>
    </row>
    <row r="20" spans="1:2" x14ac:dyDescent="0.2">
      <c r="A20">
        <v>17.955563788931602</v>
      </c>
      <c r="B20">
        <v>-0.58309396482712805</v>
      </c>
    </row>
    <row r="21" spans="1:2" x14ac:dyDescent="0.2">
      <c r="A21">
        <v>18.62096509147732</v>
      </c>
      <c r="B21">
        <v>0.84150000424834204</v>
      </c>
    </row>
    <row r="22" spans="1:2" x14ac:dyDescent="0.2">
      <c r="A22">
        <v>17.207111129782849</v>
      </c>
      <c r="B22">
        <v>-0.73659050584054331</v>
      </c>
    </row>
    <row r="23" spans="1:2" x14ac:dyDescent="0.2">
      <c r="A23">
        <v>3.3426357715386485</v>
      </c>
      <c r="B23">
        <v>0.40112980289638384</v>
      </c>
    </row>
    <row r="24" spans="1:2" x14ac:dyDescent="0.2">
      <c r="A24">
        <v>2.9891722811150307</v>
      </c>
      <c r="B24">
        <v>6.6071753741624934E-3</v>
      </c>
    </row>
    <row r="25" spans="1:2" x14ac:dyDescent="0.2">
      <c r="A25">
        <v>12.845023347162895</v>
      </c>
      <c r="B25">
        <v>-0.51564115297798474</v>
      </c>
    </row>
    <row r="26" spans="1:2" x14ac:dyDescent="0.2">
      <c r="A26">
        <v>11.280769442270087</v>
      </c>
      <c r="B26">
        <v>-0.78153749731107647</v>
      </c>
    </row>
    <row r="27" spans="1:2" x14ac:dyDescent="0.2">
      <c r="A27">
        <v>5.2758065908751659</v>
      </c>
      <c r="B27">
        <v>1.0521189508232447</v>
      </c>
    </row>
    <row r="28" spans="1:2" x14ac:dyDescent="0.2">
      <c r="A28">
        <v>8.1021085721578441</v>
      </c>
      <c r="B28">
        <v>0.54790175047356149</v>
      </c>
    </row>
    <row r="29" spans="1:2" x14ac:dyDescent="0.2">
      <c r="A29">
        <v>5.7453962087116786</v>
      </c>
      <c r="B29">
        <v>-1.6752664541096818</v>
      </c>
    </row>
    <row r="30" spans="1:2" x14ac:dyDescent="0.2">
      <c r="A30">
        <v>8.4555720625814619</v>
      </c>
      <c r="B30">
        <v>2.1628430911809575</v>
      </c>
    </row>
    <row r="31" spans="1:2" x14ac:dyDescent="0.2">
      <c r="A31">
        <v>15.247783784335926</v>
      </c>
      <c r="B31">
        <v>0.45900937297888544</v>
      </c>
    </row>
    <row r="32" spans="1:2" x14ac:dyDescent="0.2">
      <c r="A32">
        <v>18.976824431175043</v>
      </c>
      <c r="B32">
        <v>-1.2062767642438303</v>
      </c>
    </row>
    <row r="33" spans="1:2" x14ac:dyDescent="0.2">
      <c r="A33">
        <v>6.17226334394815</v>
      </c>
      <c r="B33">
        <v>-0.10511670427508819</v>
      </c>
    </row>
    <row r="34" spans="1:2" x14ac:dyDescent="0.2">
      <c r="A34">
        <v>5.7776157239151296</v>
      </c>
      <c r="B34">
        <v>-1.6949271037517049</v>
      </c>
    </row>
    <row r="35" spans="1:2" x14ac:dyDescent="0.2">
      <c r="A35">
        <v>10.849026336656424</v>
      </c>
      <c r="B35">
        <v>-1.1282931712138651</v>
      </c>
    </row>
    <row r="36" spans="1:2" x14ac:dyDescent="0.2">
      <c r="A36">
        <v>4.2131549218916389</v>
      </c>
      <c r="B36">
        <v>1.7005589420357217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681-696F-4925-9758-8D92AD071AC3}">
  <dimension ref="A1:J42"/>
  <sheetViews>
    <sheetView workbookViewId="0">
      <selection activeCell="M11" sqref="M11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0.55692784049421529</v>
      </c>
    </row>
    <row r="5" spans="1:9" x14ac:dyDescent="0.2">
      <c r="A5" s="1" t="s">
        <v>19</v>
      </c>
      <c r="B5" s="1">
        <v>0.31016861951755015</v>
      </c>
    </row>
    <row r="6" spans="1:9" x14ac:dyDescent="0.2">
      <c r="A6" s="1" t="s">
        <v>20</v>
      </c>
      <c r="B6" s="1">
        <v>0.13771077439693769</v>
      </c>
    </row>
    <row r="7" spans="1:9" x14ac:dyDescent="0.2">
      <c r="A7" s="1" t="s">
        <v>21</v>
      </c>
      <c r="B7" s="1">
        <v>0.91265297657019173</v>
      </c>
    </row>
    <row r="8" spans="1:9" ht="13.5" thickBot="1" x14ac:dyDescent="0.25">
      <c r="A8" s="2" t="s">
        <v>22</v>
      </c>
      <c r="B8" s="2">
        <v>16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3</v>
      </c>
      <c r="C12" s="1">
        <v>4.494149400564833</v>
      </c>
      <c r="D12" s="1">
        <v>1.4980498001882776</v>
      </c>
      <c r="E12" s="1">
        <v>1.7985184686763678</v>
      </c>
      <c r="F12" s="1">
        <v>0.20102982828797908</v>
      </c>
    </row>
    <row r="13" spans="1:9" x14ac:dyDescent="0.2">
      <c r="A13" s="1" t="s">
        <v>25</v>
      </c>
      <c r="B13" s="1">
        <v>12</v>
      </c>
      <c r="C13" s="1">
        <v>9.9952254677091723</v>
      </c>
      <c r="D13" s="1">
        <v>0.83293545564243099</v>
      </c>
      <c r="E13" s="1"/>
      <c r="F13" s="1"/>
    </row>
    <row r="14" spans="1:9" ht="13.5" thickBot="1" x14ac:dyDescent="0.25">
      <c r="A14" s="2" t="s">
        <v>26</v>
      </c>
      <c r="B14" s="2">
        <v>15</v>
      </c>
      <c r="C14" s="2">
        <v>14.489374868274005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10" x14ac:dyDescent="0.2">
      <c r="A17" s="1" t="s">
        <v>27</v>
      </c>
      <c r="B17" s="1">
        <v>5.2999999821186066</v>
      </c>
      <c r="C17" s="1">
        <v>0.32267155430143429</v>
      </c>
      <c r="D17" s="1">
        <v>16.425370973877161</v>
      </c>
      <c r="E17" s="1">
        <v>1.3705637496145064E-9</v>
      </c>
      <c r="F17" s="1">
        <v>4.5969590598379755</v>
      </c>
      <c r="G17" s="1">
        <v>6.0030409043992377</v>
      </c>
      <c r="H17" s="1">
        <v>4.5969590598379755</v>
      </c>
      <c r="I17" s="1">
        <v>6.0030409043992377</v>
      </c>
    </row>
    <row r="18" spans="1:10" x14ac:dyDescent="0.2">
      <c r="A18" s="1" t="s">
        <v>1</v>
      </c>
      <c r="B18" s="1">
        <v>1.5117337991596986</v>
      </c>
      <c r="C18" s="1">
        <v>0.87414673468505388</v>
      </c>
      <c r="D18" s="1">
        <v>1.729382195432396</v>
      </c>
      <c r="E18" s="1">
        <v>0.10935424107296304</v>
      </c>
      <c r="F18" s="1">
        <v>-0.39286832138381156</v>
      </c>
      <c r="G18" s="1">
        <v>3.4163359197032088</v>
      </c>
      <c r="H18" s="1">
        <v>-0.39286832138381156</v>
      </c>
      <c r="I18" s="1">
        <v>3.4163359197032088</v>
      </c>
    </row>
    <row r="19" spans="1:10" x14ac:dyDescent="0.2">
      <c r="A19" s="1" t="s">
        <v>3</v>
      </c>
      <c r="B19" s="1">
        <v>-0.20310856744383102</v>
      </c>
      <c r="C19" s="1">
        <v>0.52399672358306226</v>
      </c>
      <c r="D19" s="1">
        <v>-0.38761419356782467</v>
      </c>
      <c r="E19" s="1">
        <v>0.70508911484959125</v>
      </c>
      <c r="F19" s="1">
        <v>-1.3447993514901995</v>
      </c>
      <c r="G19" s="1">
        <v>0.93858221660253738</v>
      </c>
      <c r="H19" s="1">
        <v>-1.3447993514901995</v>
      </c>
      <c r="I19" s="1">
        <v>0.93858221660253738</v>
      </c>
    </row>
    <row r="20" spans="1:10" ht="13.5" thickBot="1" x14ac:dyDescent="0.25">
      <c r="A20" s="2" t="s">
        <v>5</v>
      </c>
      <c r="B20" s="2">
        <v>2.2633275428045507E-3</v>
      </c>
      <c r="C20" s="2">
        <v>1.0250569260008868E-2</v>
      </c>
      <c r="D20" s="2">
        <v>0.22080018049676517</v>
      </c>
      <c r="E20" s="2">
        <v>0.82896019107533148</v>
      </c>
      <c r="F20" s="2">
        <v>-2.0070744272295278E-2</v>
      </c>
      <c r="G20" s="2">
        <v>2.4597399357904379E-2</v>
      </c>
      <c r="H20" s="2">
        <v>-2.0070744272295278E-2</v>
      </c>
      <c r="I20" s="2">
        <v>2.4597399357904379E-2</v>
      </c>
    </row>
    <row r="23" spans="1:10" x14ac:dyDescent="0.2">
      <c r="J23" s="5" t="s">
        <v>57</v>
      </c>
    </row>
    <row r="24" spans="1:10" x14ac:dyDescent="0.2">
      <c r="A24" t="s">
        <v>40</v>
      </c>
    </row>
    <row r="25" spans="1:10" ht="13.5" thickBot="1" x14ac:dyDescent="0.25"/>
    <row r="26" spans="1:10" x14ac:dyDescent="0.2">
      <c r="A26" s="3" t="s">
        <v>41</v>
      </c>
      <c r="B26" s="3" t="s">
        <v>56</v>
      </c>
      <c r="C26" s="3" t="s">
        <v>43</v>
      </c>
      <c r="D26" s="3" t="s">
        <v>55</v>
      </c>
    </row>
    <row r="27" spans="1:10" x14ac:dyDescent="0.2">
      <c r="A27" s="1">
        <v>1</v>
      </c>
      <c r="B27" s="1">
        <v>5.2999999821186066</v>
      </c>
      <c r="C27" s="1">
        <v>-2.0999999344348907</v>
      </c>
      <c r="D27" s="1">
        <v>-2.5725783658693682</v>
      </c>
    </row>
    <row r="28" spans="1:10" x14ac:dyDescent="0.2">
      <c r="A28" s="1">
        <v>2</v>
      </c>
      <c r="B28" s="1">
        <v>5.2999999821186066</v>
      </c>
      <c r="C28" s="1">
        <v>-1.2000000774860382</v>
      </c>
      <c r="D28" s="1">
        <v>-1.4700449213170492</v>
      </c>
    </row>
    <row r="29" spans="1:10" x14ac:dyDescent="0.2">
      <c r="A29" s="1">
        <v>3</v>
      </c>
      <c r="B29" s="1">
        <v>5.2999999821186066</v>
      </c>
      <c r="C29" s="1">
        <v>0.20000001788139343</v>
      </c>
      <c r="D29" s="1">
        <v>0.24500749297100125</v>
      </c>
    </row>
    <row r="30" spans="1:10" x14ac:dyDescent="0.2">
      <c r="A30" s="1">
        <v>4</v>
      </c>
      <c r="B30" s="1">
        <v>5.2999999821186066</v>
      </c>
      <c r="C30" s="1">
        <v>-0.39999988675117493</v>
      </c>
      <c r="D30" s="1">
        <v>-0.49001480339721148</v>
      </c>
    </row>
    <row r="31" spans="1:10" x14ac:dyDescent="0.2">
      <c r="A31" s="1">
        <v>5</v>
      </c>
      <c r="B31" s="1">
        <v>5.2999999821186066</v>
      </c>
      <c r="C31" s="1">
        <v>0.39999982714653015</v>
      </c>
      <c r="D31" s="1">
        <v>0.4900147303792951</v>
      </c>
    </row>
    <row r="32" spans="1:10" x14ac:dyDescent="0.2">
      <c r="A32" s="1">
        <v>6</v>
      </c>
      <c r="B32" s="1">
        <v>5.2999999821186066</v>
      </c>
      <c r="C32" s="1">
        <v>0.89999982714653015</v>
      </c>
      <c r="D32" s="1">
        <v>1.1025334080433609</v>
      </c>
    </row>
    <row r="33" spans="1:4" x14ac:dyDescent="0.2">
      <c r="A33" s="1">
        <v>7</v>
      </c>
      <c r="B33" s="1">
        <v>5.2999999821186066</v>
      </c>
      <c r="C33" s="1">
        <v>0.70000001788139343</v>
      </c>
      <c r="D33" s="1">
        <v>0.85752617063506709</v>
      </c>
    </row>
    <row r="34" spans="1:4" x14ac:dyDescent="0.2">
      <c r="A34" s="1">
        <v>8</v>
      </c>
      <c r="B34" s="1">
        <v>5.2999999821186066</v>
      </c>
      <c r="C34" s="1">
        <v>1.5000002086162567</v>
      </c>
      <c r="D34" s="1">
        <v>1.8375562885549048</v>
      </c>
    </row>
    <row r="35" spans="1:4" x14ac:dyDescent="0.2">
      <c r="A35" s="1">
        <v>9</v>
      </c>
      <c r="B35" s="1">
        <v>6.6538917646905658</v>
      </c>
      <c r="C35" s="1">
        <v>-0.15389176469056576</v>
      </c>
      <c r="D35" s="1">
        <v>-0.18852316042330983</v>
      </c>
    </row>
    <row r="36" spans="1:4" x14ac:dyDescent="0.2">
      <c r="A36" s="1">
        <v>10</v>
      </c>
      <c r="B36" s="1">
        <v>6.5299996612448936</v>
      </c>
      <c r="C36" s="1">
        <v>0.1700001480202431</v>
      </c>
      <c r="D36" s="1">
        <v>0.20825653173610953</v>
      </c>
    </row>
    <row r="37" spans="1:4" x14ac:dyDescent="0.2">
      <c r="A37" s="1">
        <v>11</v>
      </c>
      <c r="B37" s="1">
        <v>6.3947909200851987</v>
      </c>
      <c r="C37" s="1">
        <v>-0.19479111082006195</v>
      </c>
      <c r="D37" s="1">
        <v>-0.23862638724043769</v>
      </c>
    </row>
    <row r="38" spans="1:4" x14ac:dyDescent="0.2">
      <c r="A38" s="1">
        <v>12</v>
      </c>
      <c r="B38" s="1">
        <v>6.3048487297815949</v>
      </c>
      <c r="C38" s="1">
        <v>0.19515127021840506</v>
      </c>
      <c r="D38" s="1">
        <v>0.2390675959572805</v>
      </c>
    </row>
    <row r="39" spans="1:4" x14ac:dyDescent="0.2">
      <c r="A39" s="1">
        <v>13</v>
      </c>
      <c r="B39" s="1">
        <v>6.4435026213012518</v>
      </c>
      <c r="C39" s="1">
        <v>5.6497378698748157E-2</v>
      </c>
      <c r="D39" s="1">
        <v>6.9211399384086367E-2</v>
      </c>
    </row>
    <row r="40" spans="1:4" x14ac:dyDescent="0.2">
      <c r="A40" s="1">
        <v>14</v>
      </c>
      <c r="B40" s="1">
        <v>6.1249643491743884</v>
      </c>
      <c r="C40" s="1">
        <v>0.17503584156047491</v>
      </c>
      <c r="D40" s="1">
        <v>0.21442544443287806</v>
      </c>
    </row>
    <row r="41" spans="1:4" x14ac:dyDescent="0.2">
      <c r="A41" s="1">
        <v>15</v>
      </c>
      <c r="B41" s="1">
        <v>6.0689720720128539</v>
      </c>
      <c r="C41" s="1">
        <v>-0.26897188127799065</v>
      </c>
      <c r="D41" s="1">
        <v>-0.32950060209842186</v>
      </c>
    </row>
    <row r="42" spans="1:4" ht="13.5" thickBot="1" x14ac:dyDescent="0.25">
      <c r="A42" s="2">
        <v>16</v>
      </c>
      <c r="B42" s="2">
        <v>5.9790298817092502</v>
      </c>
      <c r="C42" s="2">
        <v>2.0970118290749795E-2</v>
      </c>
      <c r="D42" s="2">
        <v>2.5689178251818209E-2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BB7C-5B02-4BE0-B101-C62D5DE7D17F}">
  <dimension ref="A1:I44"/>
  <sheetViews>
    <sheetView tabSelected="1" workbookViewId="0">
      <selection activeCell="L23" sqref="L23"/>
    </sheetView>
  </sheetViews>
  <sheetFormatPr defaultRowHeight="12.75" x14ac:dyDescent="0.2"/>
  <sheetData>
    <row r="1" spans="1:9" x14ac:dyDescent="0.2">
      <c r="A1" t="s">
        <v>16</v>
      </c>
    </row>
    <row r="2" spans="1:9" ht="13.5" thickBot="1" x14ac:dyDescent="0.25"/>
    <row r="3" spans="1:9" x14ac:dyDescent="0.2">
      <c r="A3" s="4" t="s">
        <v>17</v>
      </c>
      <c r="B3" s="4"/>
    </row>
    <row r="4" spans="1:9" x14ac:dyDescent="0.2">
      <c r="A4" s="1" t="s">
        <v>18</v>
      </c>
      <c r="B4" s="1">
        <v>0.94390437463106136</v>
      </c>
    </row>
    <row r="5" spans="1:9" x14ac:dyDescent="0.2">
      <c r="A5" s="1" t="s">
        <v>19</v>
      </c>
      <c r="B5" s="1">
        <v>0.89095546844765505</v>
      </c>
    </row>
    <row r="6" spans="1:9" x14ac:dyDescent="0.2">
      <c r="A6" s="1" t="s">
        <v>20</v>
      </c>
      <c r="B6" s="1">
        <v>0.7603938206104387</v>
      </c>
    </row>
    <row r="7" spans="1:9" x14ac:dyDescent="0.2">
      <c r="A7" s="1" t="s">
        <v>21</v>
      </c>
      <c r="B7" s="1">
        <v>0.37899233561418666</v>
      </c>
    </row>
    <row r="8" spans="1:9" ht="13.5" thickBot="1" x14ac:dyDescent="0.25">
      <c r="A8" s="2" t="s">
        <v>22</v>
      </c>
      <c r="B8" s="2">
        <v>16</v>
      </c>
    </row>
    <row r="10" spans="1:9" ht="13.5" thickBot="1" x14ac:dyDescent="0.25">
      <c r="A10" t="s">
        <v>23</v>
      </c>
    </row>
    <row r="11" spans="1:9" x14ac:dyDescent="0.2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">
      <c r="A12" s="1" t="s">
        <v>24</v>
      </c>
      <c r="B12" s="1">
        <v>5</v>
      </c>
      <c r="C12" s="1">
        <v>12.909387773276746</v>
      </c>
      <c r="D12" s="1">
        <v>2.5818775546553492</v>
      </c>
      <c r="E12" s="1">
        <v>22.469054645394195</v>
      </c>
      <c r="F12" s="1">
        <v>3.8498951313768832E-5</v>
      </c>
    </row>
    <row r="13" spans="1:9" x14ac:dyDescent="0.2">
      <c r="A13" s="1" t="s">
        <v>25</v>
      </c>
      <c r="B13" s="1">
        <v>11</v>
      </c>
      <c r="C13" s="1">
        <v>1.5799870949972596</v>
      </c>
      <c r="D13" s="1">
        <v>0.14363519045429632</v>
      </c>
      <c r="E13" s="1"/>
      <c r="F13" s="1"/>
    </row>
    <row r="14" spans="1:9" ht="13.5" thickBot="1" x14ac:dyDescent="0.25">
      <c r="A14" s="2" t="s">
        <v>26</v>
      </c>
      <c r="B14" s="2">
        <v>16</v>
      </c>
      <c r="C14" s="2">
        <v>14.489374868274005</v>
      </c>
      <c r="D14" s="2"/>
      <c r="E14" s="2"/>
      <c r="F14" s="2"/>
    </row>
    <row r="15" spans="1:9" ht="13.5" thickBot="1" x14ac:dyDescent="0.25"/>
    <row r="16" spans="1:9" x14ac:dyDescent="0.2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">
      <c r="A17" s="1" t="s">
        <v>27</v>
      </c>
      <c r="B17" s="1">
        <v>3.2857142346245904</v>
      </c>
      <c r="C17" s="1">
        <v>0.29530844877632556</v>
      </c>
      <c r="D17" s="1">
        <v>11.126380732551535</v>
      </c>
      <c r="E17" s="1">
        <v>2.519853107095586E-7</v>
      </c>
      <c r="F17" s="1">
        <v>2.6357447212182161</v>
      </c>
      <c r="G17" s="1">
        <v>3.9356837480309648</v>
      </c>
      <c r="H17" s="1">
        <v>2.6357447212182157</v>
      </c>
      <c r="I17" s="1">
        <v>3.9356837480309652</v>
      </c>
    </row>
    <row r="18" spans="1:9" x14ac:dyDescent="0.2">
      <c r="A18" s="1" t="s">
        <v>1</v>
      </c>
      <c r="B18" s="1">
        <v>-5.4932893335647485E-2</v>
      </c>
      <c r="C18" s="1">
        <v>0.41673024181215013</v>
      </c>
      <c r="D18" s="1">
        <v>-0.13181883104228764</v>
      </c>
      <c r="E18" s="1">
        <v>0.89750776546716038</v>
      </c>
      <c r="F18" s="1">
        <v>-0.97214997132558989</v>
      </c>
      <c r="G18" s="1">
        <v>0.86228418465429502</v>
      </c>
      <c r="H18" s="1">
        <v>-0.97214997132559045</v>
      </c>
      <c r="I18" s="1">
        <v>0.86228418465429557</v>
      </c>
    </row>
    <row r="19" spans="1:9" x14ac:dyDescent="0.2">
      <c r="A19" s="1" t="s">
        <v>3</v>
      </c>
      <c r="B19" s="1">
        <v>-0.65072762244250082</v>
      </c>
      <c r="C19" s="1">
        <v>0.22531851151765431</v>
      </c>
      <c r="D19" s="1">
        <v>-2.8880344453700801</v>
      </c>
      <c r="E19" s="1">
        <v>1.4757643619118556E-2</v>
      </c>
      <c r="F19" s="1">
        <v>-1.1466503225867948</v>
      </c>
      <c r="G19" s="1">
        <v>-0.1548049222982068</v>
      </c>
      <c r="H19" s="1">
        <v>-1.1466503225867952</v>
      </c>
      <c r="I19" s="1">
        <v>-0.15480492229820647</v>
      </c>
    </row>
    <row r="20" spans="1:9" x14ac:dyDescent="0.2">
      <c r="A20" s="1" t="s">
        <v>5</v>
      </c>
      <c r="B20" s="1">
        <v>2.2633275428045421E-3</v>
      </c>
      <c r="C20" s="1">
        <v>4.2566969976095418E-3</v>
      </c>
      <c r="D20" s="1">
        <v>0.5317098078805168</v>
      </c>
      <c r="E20" s="1">
        <v>0.60549845380264689</v>
      </c>
      <c r="F20" s="1">
        <v>-7.1055993799406924E-3</v>
      </c>
      <c r="G20" s="1">
        <v>1.1632254465549776E-2</v>
      </c>
      <c r="H20" s="1">
        <v>-7.1055993799406976E-3</v>
      </c>
      <c r="I20" s="1">
        <v>1.1632254465549781E-2</v>
      </c>
    </row>
    <row r="21" spans="1:9" x14ac:dyDescent="0.2">
      <c r="A21" s="1" t="s">
        <v>4</v>
      </c>
      <c r="B21" s="1">
        <v>0.44761905499867027</v>
      </c>
      <c r="C21" s="1">
        <v>5.8479786995226442E-2</v>
      </c>
      <c r="D21" s="1">
        <v>7.6542524861660031</v>
      </c>
      <c r="E21" s="1">
        <v>9.9173046000071672E-6</v>
      </c>
      <c r="F21" s="1">
        <v>0.31890591165685689</v>
      </c>
      <c r="G21" s="1">
        <v>0.57633219834048366</v>
      </c>
      <c r="H21" s="1">
        <v>0.31890591165685678</v>
      </c>
      <c r="I21" s="1">
        <v>0.57633219834048377</v>
      </c>
    </row>
    <row r="22" spans="1:9" ht="13.5" thickBot="1" x14ac:dyDescent="0.25">
      <c r="A22" s="2" t="s">
        <v>5</v>
      </c>
      <c r="B22" s="2">
        <v>0</v>
      </c>
      <c r="C22" s="2">
        <v>0</v>
      </c>
      <c r="D22" s="2">
        <v>65535</v>
      </c>
      <c r="E22" s="2" t="e">
        <v>#NUM!</v>
      </c>
      <c r="F22" s="2">
        <v>0</v>
      </c>
      <c r="G22" s="2">
        <v>0</v>
      </c>
      <c r="H22" s="2">
        <v>0</v>
      </c>
      <c r="I22" s="2">
        <v>0</v>
      </c>
    </row>
    <row r="26" spans="1:9" x14ac:dyDescent="0.2">
      <c r="A26" t="s">
        <v>40</v>
      </c>
    </row>
    <row r="27" spans="1:9" ht="13.5" thickBot="1" x14ac:dyDescent="0.25"/>
    <row r="28" spans="1:9" x14ac:dyDescent="0.2">
      <c r="A28" s="3" t="s">
        <v>41</v>
      </c>
      <c r="B28" s="3" t="s">
        <v>56</v>
      </c>
      <c r="C28" s="3" t="s">
        <v>43</v>
      </c>
      <c r="D28" s="3" t="s">
        <v>55</v>
      </c>
    </row>
    <row r="29" spans="1:9" x14ac:dyDescent="0.2">
      <c r="A29" s="1">
        <v>1</v>
      </c>
      <c r="B29" s="1">
        <v>3.7333332896232605</v>
      </c>
      <c r="C29" s="1">
        <v>-0.53333324193954468</v>
      </c>
      <c r="D29" s="1">
        <v>-1.6971955131980294</v>
      </c>
    </row>
    <row r="30" spans="1:9" x14ac:dyDescent="0.2">
      <c r="A30" s="1">
        <v>2</v>
      </c>
      <c r="B30" s="1">
        <v>4.1809523446219305</v>
      </c>
      <c r="C30" s="1">
        <v>-8.095243998936219E-2</v>
      </c>
      <c r="D30" s="1">
        <v>-0.25761026526816821</v>
      </c>
    </row>
    <row r="31" spans="1:9" x14ac:dyDescent="0.2">
      <c r="A31" s="1">
        <v>3</v>
      </c>
      <c r="B31" s="1">
        <v>4.6285713996206015</v>
      </c>
      <c r="C31" s="1">
        <v>0.87142860037939851</v>
      </c>
      <c r="D31" s="1">
        <v>2.7730968076503326</v>
      </c>
    </row>
    <row r="32" spans="1:9" x14ac:dyDescent="0.2">
      <c r="A32" s="1">
        <v>4</v>
      </c>
      <c r="B32" s="1">
        <v>5.0761904546192715</v>
      </c>
      <c r="C32" s="1">
        <v>-0.1761903592518399</v>
      </c>
      <c r="D32" s="1">
        <v>-0.56068038456314284</v>
      </c>
    </row>
    <row r="33" spans="1:4" x14ac:dyDescent="0.2">
      <c r="A33" s="1">
        <v>5</v>
      </c>
      <c r="B33" s="1">
        <v>5.5238095096179416</v>
      </c>
      <c r="C33" s="1">
        <v>0.17619029964719513</v>
      </c>
      <c r="D33" s="1">
        <v>0.56068019488673093</v>
      </c>
    </row>
    <row r="34" spans="1:4" x14ac:dyDescent="0.2">
      <c r="A34" s="1">
        <v>6</v>
      </c>
      <c r="B34" s="1">
        <v>5.9714285646166125</v>
      </c>
      <c r="C34" s="1">
        <v>0.22857124464852419</v>
      </c>
      <c r="D34" s="1">
        <v>0.72736904501358213</v>
      </c>
    </row>
    <row r="35" spans="1:4" x14ac:dyDescent="0.2">
      <c r="A35" s="1">
        <v>7</v>
      </c>
      <c r="B35" s="1">
        <v>6.4190476196152826</v>
      </c>
      <c r="C35" s="1">
        <v>-0.41904761961528258</v>
      </c>
      <c r="D35" s="1">
        <v>-1.3335109906912384</v>
      </c>
    </row>
    <row r="36" spans="1:4" x14ac:dyDescent="0.2">
      <c r="A36" s="1">
        <v>8</v>
      </c>
      <c r="B36" s="1">
        <v>6.8666666746139526</v>
      </c>
      <c r="C36" s="1">
        <v>-6.6666483879089355E-2</v>
      </c>
      <c r="D36" s="1">
        <v>-0.21214889383006946</v>
      </c>
    </row>
    <row r="37" spans="1:4" x14ac:dyDescent="0.2">
      <c r="A37" s="1">
        <v>9</v>
      </c>
      <c r="B37" s="1">
        <v>6.6538917646905649</v>
      </c>
      <c r="C37" s="1">
        <v>-0.15389176469056487</v>
      </c>
      <c r="D37" s="1">
        <v>-0.48972085745324656</v>
      </c>
    </row>
    <row r="38" spans="1:4" x14ac:dyDescent="0.2">
      <c r="A38" s="1">
        <v>10</v>
      </c>
      <c r="B38" s="1">
        <v>6.5299996612448936</v>
      </c>
      <c r="C38" s="1">
        <v>0.1700001480202431</v>
      </c>
      <c r="D38" s="1">
        <v>0.54098163357247231</v>
      </c>
    </row>
    <row r="39" spans="1:4" x14ac:dyDescent="0.2">
      <c r="A39" s="1">
        <v>11</v>
      </c>
      <c r="B39" s="1">
        <v>6.3947909200851996</v>
      </c>
      <c r="C39" s="1">
        <v>-0.19479111082006284</v>
      </c>
      <c r="D39" s="1">
        <v>-0.61987247990093475</v>
      </c>
    </row>
    <row r="40" spans="1:4" x14ac:dyDescent="0.2">
      <c r="A40" s="1">
        <v>12</v>
      </c>
      <c r="B40" s="1">
        <v>6.3048487297815958</v>
      </c>
      <c r="C40" s="1">
        <v>0.19515127021840417</v>
      </c>
      <c r="D40" s="1">
        <v>0.62101859431277617</v>
      </c>
    </row>
    <row r="41" spans="1:4" x14ac:dyDescent="0.2">
      <c r="A41" s="1">
        <v>13</v>
      </c>
      <c r="B41" s="1">
        <v>6.443502621301251</v>
      </c>
      <c r="C41" s="1">
        <v>5.6497378698749046E-2</v>
      </c>
      <c r="D41" s="1">
        <v>0.17978833887469547</v>
      </c>
    </row>
    <row r="42" spans="1:4" x14ac:dyDescent="0.2">
      <c r="A42" s="1">
        <v>14</v>
      </c>
      <c r="B42" s="1">
        <v>6.1249643491743901</v>
      </c>
      <c r="C42" s="1">
        <v>0.17503584156047314</v>
      </c>
      <c r="D42" s="1">
        <v>0.55700642972288272</v>
      </c>
    </row>
    <row r="43" spans="1:4" x14ac:dyDescent="0.2">
      <c r="A43" s="1">
        <v>15</v>
      </c>
      <c r="B43" s="1">
        <v>6.0689720720128539</v>
      </c>
      <c r="C43" s="1">
        <v>-0.26897188127799065</v>
      </c>
      <c r="D43" s="1">
        <v>-0.85593365307835911</v>
      </c>
    </row>
    <row r="44" spans="1:4" ht="13.5" thickBot="1" x14ac:dyDescent="0.25">
      <c r="A44" s="2">
        <v>16</v>
      </c>
      <c r="B44" s="2">
        <v>5.9790298817092502</v>
      </c>
      <c r="C44" s="2">
        <v>2.0970118290749795E-2</v>
      </c>
      <c r="D44" s="2">
        <v>6.6731993949716684E-2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workbookViewId="0"/>
  </sheetViews>
  <sheetFormatPr defaultRowHeight="12.75" x14ac:dyDescent="0.2"/>
  <cols>
    <col min="12" max="12" width="13.28515625" customWidth="1"/>
  </cols>
  <sheetData>
    <row r="1" spans="1:28" x14ac:dyDescent="0.2">
      <c r="A1" t="s">
        <v>0</v>
      </c>
      <c r="B1" t="s">
        <v>1</v>
      </c>
      <c r="C1" t="s">
        <v>3</v>
      </c>
      <c r="D1" t="s">
        <v>5</v>
      </c>
      <c r="E1" t="s">
        <v>4</v>
      </c>
      <c r="F1" t="s">
        <v>5</v>
      </c>
      <c r="G1" t="s">
        <v>2</v>
      </c>
      <c r="H1" t="s">
        <v>6</v>
      </c>
      <c r="I1" t="s">
        <v>7</v>
      </c>
      <c r="J1" s="5" t="s">
        <v>15</v>
      </c>
      <c r="K1" t="s">
        <v>8</v>
      </c>
      <c r="L1" t="s">
        <v>9</v>
      </c>
      <c r="M1" t="s">
        <v>10</v>
      </c>
      <c r="N1" t="s">
        <v>11</v>
      </c>
      <c r="O1" s="5" t="s">
        <v>45</v>
      </c>
      <c r="P1" s="5" t="s">
        <v>46</v>
      </c>
      <c r="Q1" s="5" t="s">
        <v>47</v>
      </c>
      <c r="R1" t="s">
        <v>12</v>
      </c>
      <c r="S1" s="5" t="s">
        <v>12</v>
      </c>
      <c r="T1" t="s">
        <v>13</v>
      </c>
      <c r="U1" t="s">
        <v>14</v>
      </c>
      <c r="V1" t="s">
        <v>15</v>
      </c>
      <c r="X1" s="5" t="s">
        <v>53</v>
      </c>
      <c r="Y1" s="5" t="s">
        <v>25</v>
      </c>
      <c r="AA1" s="5" t="s">
        <v>54</v>
      </c>
      <c r="AB1" s="5" t="s">
        <v>25</v>
      </c>
    </row>
    <row r="2" spans="1:28" ht="15.75" x14ac:dyDescent="0.2">
      <c r="A2">
        <v>3.2000000476837158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3.5</v>
      </c>
      <c r="I2">
        <v>25000</v>
      </c>
      <c r="J2">
        <v>11</v>
      </c>
      <c r="K2">
        <v>2</v>
      </c>
      <c r="L2">
        <v>4</v>
      </c>
      <c r="M2">
        <v>0</v>
      </c>
      <c r="N2">
        <v>3</v>
      </c>
      <c r="P2">
        <f t="shared" ref="P2:P36" si="0">IF(S2="South",1,0)</f>
        <v>0</v>
      </c>
      <c r="Q2">
        <f t="shared" ref="Q2:Q36" si="1">IF(S2="West",1,0)</f>
        <v>0</v>
      </c>
      <c r="R2">
        <v>3</v>
      </c>
      <c r="S2" s="5" t="s">
        <v>44</v>
      </c>
      <c r="T2">
        <v>345</v>
      </c>
      <c r="U2">
        <v>2.0999999046325684</v>
      </c>
      <c r="V2">
        <v>11</v>
      </c>
      <c r="X2" s="5">
        <f>0.2311*(K2)-0.3372</f>
        <v>0.125</v>
      </c>
      <c r="Y2">
        <f>K2-X2</f>
        <v>1.875</v>
      </c>
      <c r="AA2" s="8"/>
    </row>
    <row r="3" spans="1:28" x14ac:dyDescent="0.2">
      <c r="A3">
        <v>4.0999999046325684</v>
      </c>
      <c r="B3">
        <v>0</v>
      </c>
      <c r="C3">
        <v>0</v>
      </c>
      <c r="D3">
        <v>0</v>
      </c>
      <c r="E3">
        <v>2</v>
      </c>
      <c r="F3">
        <v>0</v>
      </c>
      <c r="G3">
        <v>0</v>
      </c>
      <c r="H3">
        <v>3.9000000953674316</v>
      </c>
      <c r="I3">
        <v>35000</v>
      </c>
      <c r="J3">
        <v>7</v>
      </c>
      <c r="K3">
        <v>0</v>
      </c>
      <c r="L3">
        <v>4</v>
      </c>
      <c r="M3">
        <v>-1</v>
      </c>
      <c r="N3">
        <v>4</v>
      </c>
      <c r="O3">
        <f t="shared" ref="O3:O36" si="2">IF(S3="NorthEast",1,0)</f>
        <v>0</v>
      </c>
      <c r="P3">
        <f t="shared" si="0"/>
        <v>0</v>
      </c>
      <c r="Q3">
        <f t="shared" si="1"/>
        <v>0</v>
      </c>
      <c r="R3">
        <v>3</v>
      </c>
      <c r="S3" s="5" t="s">
        <v>44</v>
      </c>
      <c r="T3">
        <v>500</v>
      </c>
      <c r="U3">
        <v>1.3999999761581421</v>
      </c>
      <c r="V3">
        <v>7</v>
      </c>
      <c r="X3" s="5">
        <f t="shared" ref="X3:X36" si="3">0.2311*(K3)-0.3372</f>
        <v>-0.3372</v>
      </c>
      <c r="Y3">
        <f t="shared" ref="Y3:Y36" si="4">K3-X3</f>
        <v>0.3372</v>
      </c>
    </row>
    <row r="4" spans="1:28" x14ac:dyDescent="0.2">
      <c r="A4">
        <v>5.5</v>
      </c>
      <c r="B4">
        <v>0</v>
      </c>
      <c r="C4">
        <v>0</v>
      </c>
      <c r="D4">
        <v>0</v>
      </c>
      <c r="E4">
        <v>3</v>
      </c>
      <c r="F4">
        <v>0</v>
      </c>
      <c r="G4">
        <v>0</v>
      </c>
      <c r="H4">
        <v>4.1999998092651367</v>
      </c>
      <c r="I4">
        <v>45000</v>
      </c>
      <c r="J4">
        <v>7</v>
      </c>
      <c r="K4">
        <v>0</v>
      </c>
      <c r="L4">
        <v>4</v>
      </c>
      <c r="M4">
        <v>-1</v>
      </c>
      <c r="N4">
        <v>4</v>
      </c>
      <c r="O4">
        <f t="shared" si="2"/>
        <v>0</v>
      </c>
      <c r="P4">
        <f t="shared" si="0"/>
        <v>0</v>
      </c>
      <c r="Q4">
        <f t="shared" si="1"/>
        <v>0</v>
      </c>
      <c r="R4">
        <v>3</v>
      </c>
      <c r="S4" s="5" t="s">
        <v>44</v>
      </c>
      <c r="T4">
        <v>432</v>
      </c>
      <c r="U4">
        <v>1.3999999761581421</v>
      </c>
      <c r="V4">
        <v>7</v>
      </c>
      <c r="X4" s="5">
        <f t="shared" si="3"/>
        <v>-0.3372</v>
      </c>
      <c r="Y4">
        <f t="shared" si="4"/>
        <v>0.3372</v>
      </c>
    </row>
    <row r="5" spans="1:28" x14ac:dyDescent="0.2">
      <c r="A5">
        <v>4.9000000953674316</v>
      </c>
      <c r="B5">
        <v>0</v>
      </c>
      <c r="C5">
        <v>0</v>
      </c>
      <c r="D5">
        <v>0</v>
      </c>
      <c r="E5">
        <v>4</v>
      </c>
      <c r="F5">
        <v>0</v>
      </c>
      <c r="G5">
        <v>0</v>
      </c>
      <c r="H5">
        <v>4.9000000953674316</v>
      </c>
      <c r="I5">
        <v>45000</v>
      </c>
      <c r="J5">
        <v>3</v>
      </c>
      <c r="K5">
        <v>1</v>
      </c>
      <c r="L5">
        <v>3</v>
      </c>
      <c r="M5">
        <v>-1</v>
      </c>
      <c r="N5">
        <v>1</v>
      </c>
      <c r="O5">
        <f t="shared" si="2"/>
        <v>1</v>
      </c>
      <c r="P5">
        <f t="shared" si="0"/>
        <v>0</v>
      </c>
      <c r="Q5">
        <f t="shared" si="1"/>
        <v>0</v>
      </c>
      <c r="R5">
        <v>1</v>
      </c>
      <c r="S5" s="5" t="s">
        <v>45</v>
      </c>
      <c r="T5">
        <v>567</v>
      </c>
      <c r="U5">
        <v>1</v>
      </c>
      <c r="V5">
        <v>3</v>
      </c>
      <c r="X5" s="5">
        <f t="shared" si="3"/>
        <v>-0.1061</v>
      </c>
      <c r="Y5">
        <f t="shared" si="4"/>
        <v>1.1061000000000001</v>
      </c>
    </row>
    <row r="6" spans="1:28" x14ac:dyDescent="0.2">
      <c r="A6">
        <v>5.6999998092651367</v>
      </c>
      <c r="B6">
        <v>0</v>
      </c>
      <c r="C6">
        <v>0</v>
      </c>
      <c r="D6">
        <v>0</v>
      </c>
      <c r="E6">
        <v>5</v>
      </c>
      <c r="F6">
        <v>0</v>
      </c>
      <c r="G6">
        <v>0</v>
      </c>
      <c r="H6">
        <v>5</v>
      </c>
      <c r="I6">
        <v>60000</v>
      </c>
      <c r="J6">
        <v>0</v>
      </c>
      <c r="K6">
        <v>0</v>
      </c>
      <c r="L6">
        <v>3</v>
      </c>
      <c r="M6">
        <v>0</v>
      </c>
      <c r="N6">
        <v>1</v>
      </c>
      <c r="O6">
        <f t="shared" si="2"/>
        <v>1</v>
      </c>
      <c r="P6">
        <f t="shared" si="0"/>
        <v>0</v>
      </c>
      <c r="Q6">
        <f t="shared" si="1"/>
        <v>0</v>
      </c>
      <c r="R6">
        <v>1</v>
      </c>
      <c r="S6" s="5" t="s">
        <v>45</v>
      </c>
      <c r="T6">
        <v>575</v>
      </c>
      <c r="U6">
        <v>1</v>
      </c>
      <c r="V6">
        <v>0</v>
      </c>
      <c r="X6" s="5">
        <f t="shared" si="3"/>
        <v>-0.3372</v>
      </c>
      <c r="Y6">
        <f t="shared" si="4"/>
        <v>0.3372</v>
      </c>
    </row>
    <row r="7" spans="1:28" x14ac:dyDescent="0.2">
      <c r="A7">
        <v>6.1999998092651367</v>
      </c>
      <c r="B7">
        <v>0</v>
      </c>
      <c r="C7">
        <v>0</v>
      </c>
      <c r="D7">
        <v>0</v>
      </c>
      <c r="E7">
        <v>6</v>
      </c>
      <c r="F7">
        <v>0</v>
      </c>
      <c r="G7">
        <v>0</v>
      </c>
      <c r="H7">
        <v>5.9000000953674316</v>
      </c>
      <c r="I7">
        <v>80000</v>
      </c>
      <c r="J7">
        <v>0</v>
      </c>
      <c r="K7">
        <v>0</v>
      </c>
      <c r="L7">
        <v>4</v>
      </c>
      <c r="M7">
        <v>-1</v>
      </c>
      <c r="N7">
        <v>1</v>
      </c>
      <c r="O7">
        <f t="shared" si="2"/>
        <v>1</v>
      </c>
      <c r="P7">
        <f t="shared" si="0"/>
        <v>0</v>
      </c>
      <c r="Q7">
        <f t="shared" si="1"/>
        <v>0</v>
      </c>
      <c r="R7">
        <v>1</v>
      </c>
      <c r="S7" s="5" t="s">
        <v>45</v>
      </c>
      <c r="T7">
        <v>500</v>
      </c>
      <c r="U7">
        <v>1.2999999523162842</v>
      </c>
      <c r="V7">
        <v>0</v>
      </c>
      <c r="X7" s="5">
        <f t="shared" si="3"/>
        <v>-0.3372</v>
      </c>
      <c r="Y7">
        <f t="shared" si="4"/>
        <v>0.3372</v>
      </c>
    </row>
    <row r="8" spans="1:28" x14ac:dyDescent="0.2">
      <c r="A8">
        <v>6</v>
      </c>
      <c r="B8">
        <v>0</v>
      </c>
      <c r="C8">
        <v>0</v>
      </c>
      <c r="D8">
        <v>0</v>
      </c>
      <c r="E8">
        <v>7</v>
      </c>
      <c r="F8">
        <v>0</v>
      </c>
      <c r="G8">
        <v>0</v>
      </c>
      <c r="H8">
        <v>6</v>
      </c>
      <c r="I8">
        <v>100000</v>
      </c>
      <c r="J8">
        <v>2</v>
      </c>
      <c r="K8">
        <v>0</v>
      </c>
      <c r="L8">
        <v>4</v>
      </c>
      <c r="M8">
        <v>0</v>
      </c>
      <c r="N8">
        <v>1</v>
      </c>
      <c r="O8">
        <f t="shared" si="2"/>
        <v>0</v>
      </c>
      <c r="P8">
        <f t="shared" si="0"/>
        <v>0</v>
      </c>
      <c r="Q8">
        <f t="shared" si="1"/>
        <v>0</v>
      </c>
      <c r="R8">
        <v>4</v>
      </c>
      <c r="S8" s="5" t="s">
        <v>44</v>
      </c>
      <c r="T8">
        <v>450</v>
      </c>
      <c r="U8">
        <v>0.89999997615814209</v>
      </c>
      <c r="V8">
        <v>2</v>
      </c>
      <c r="X8" s="5">
        <f t="shared" si="3"/>
        <v>-0.3372</v>
      </c>
      <c r="Y8">
        <f t="shared" si="4"/>
        <v>0.3372</v>
      </c>
    </row>
    <row r="9" spans="1:28" x14ac:dyDescent="0.2">
      <c r="A9">
        <v>6.8000001907348633</v>
      </c>
      <c r="B9">
        <v>0</v>
      </c>
      <c r="C9">
        <v>0</v>
      </c>
      <c r="D9">
        <v>0</v>
      </c>
      <c r="E9">
        <v>8</v>
      </c>
      <c r="F9">
        <v>0</v>
      </c>
      <c r="G9">
        <v>0</v>
      </c>
      <c r="H9">
        <v>6</v>
      </c>
      <c r="I9">
        <v>100000</v>
      </c>
      <c r="J9">
        <v>20</v>
      </c>
      <c r="K9">
        <v>4</v>
      </c>
      <c r="L9">
        <v>6</v>
      </c>
      <c r="M9">
        <v>0</v>
      </c>
      <c r="N9">
        <v>7</v>
      </c>
      <c r="O9">
        <f t="shared" si="2"/>
        <v>0</v>
      </c>
      <c r="P9">
        <f t="shared" si="0"/>
        <v>1</v>
      </c>
      <c r="Q9">
        <f t="shared" si="1"/>
        <v>0</v>
      </c>
      <c r="R9">
        <v>2</v>
      </c>
      <c r="S9" s="5" t="s">
        <v>46</v>
      </c>
      <c r="T9">
        <v>300</v>
      </c>
      <c r="U9">
        <v>2</v>
      </c>
      <c r="V9">
        <v>20</v>
      </c>
      <c r="X9" s="5">
        <f t="shared" si="3"/>
        <v>0.58719999999999994</v>
      </c>
      <c r="Y9">
        <f t="shared" si="4"/>
        <v>3.4127999999999998</v>
      </c>
    </row>
    <row r="10" spans="1:28" x14ac:dyDescent="0.2">
      <c r="A10">
        <v>6.5</v>
      </c>
      <c r="B10">
        <v>1</v>
      </c>
      <c r="C10">
        <v>1</v>
      </c>
      <c r="D10">
        <v>20</v>
      </c>
      <c r="E10">
        <v>9</v>
      </c>
      <c r="F10">
        <v>20</v>
      </c>
      <c r="G10">
        <v>1</v>
      </c>
      <c r="H10">
        <v>6.6999998092651367</v>
      </c>
      <c r="I10">
        <v>125000</v>
      </c>
      <c r="J10">
        <v>18</v>
      </c>
      <c r="K10">
        <v>3</v>
      </c>
      <c r="L10">
        <v>8</v>
      </c>
      <c r="M10">
        <v>1</v>
      </c>
      <c r="N10">
        <v>7</v>
      </c>
      <c r="O10">
        <f t="shared" si="2"/>
        <v>0</v>
      </c>
      <c r="P10">
        <f t="shared" si="0"/>
        <v>1</v>
      </c>
      <c r="Q10">
        <f t="shared" si="1"/>
        <v>0</v>
      </c>
      <c r="R10">
        <v>2</v>
      </c>
      <c r="S10" s="5" t="s">
        <v>46</v>
      </c>
      <c r="T10">
        <v>575</v>
      </c>
      <c r="U10">
        <v>0.89999997615814209</v>
      </c>
      <c r="V10">
        <v>18</v>
      </c>
      <c r="X10" s="5">
        <f t="shared" si="3"/>
        <v>0.35610000000000003</v>
      </c>
      <c r="Y10">
        <f t="shared" si="4"/>
        <v>2.6438999999999999</v>
      </c>
    </row>
    <row r="11" spans="1:28" x14ac:dyDescent="0.2">
      <c r="A11">
        <v>6.6999998092651367</v>
      </c>
      <c r="B11">
        <v>1</v>
      </c>
      <c r="C11">
        <v>2</v>
      </c>
      <c r="D11">
        <v>55</v>
      </c>
      <c r="E11">
        <v>10</v>
      </c>
      <c r="F11">
        <v>55</v>
      </c>
      <c r="G11">
        <v>0</v>
      </c>
      <c r="H11">
        <v>7</v>
      </c>
      <c r="I11">
        <v>200000</v>
      </c>
      <c r="J11">
        <v>20</v>
      </c>
      <c r="K11">
        <v>4</v>
      </c>
      <c r="L11">
        <v>8</v>
      </c>
      <c r="M11">
        <v>1</v>
      </c>
      <c r="N11">
        <v>7</v>
      </c>
      <c r="O11">
        <f t="shared" si="2"/>
        <v>0</v>
      </c>
      <c r="P11">
        <f t="shared" si="0"/>
        <v>1</v>
      </c>
      <c r="Q11">
        <f t="shared" si="1"/>
        <v>0</v>
      </c>
      <c r="R11">
        <v>2</v>
      </c>
      <c r="S11" s="5" t="s">
        <v>46</v>
      </c>
      <c r="T11">
        <v>621</v>
      </c>
      <c r="U11">
        <v>0.89999997615814209</v>
      </c>
      <c r="V11">
        <v>20</v>
      </c>
      <c r="X11" s="5">
        <f t="shared" si="3"/>
        <v>0.58719999999999994</v>
      </c>
      <c r="Y11">
        <f t="shared" si="4"/>
        <v>3.4127999999999998</v>
      </c>
    </row>
    <row r="12" spans="1:28" x14ac:dyDescent="0.2">
      <c r="A12">
        <v>6.1999998092651367</v>
      </c>
      <c r="B12">
        <v>1</v>
      </c>
      <c r="C12">
        <v>3</v>
      </c>
      <c r="D12">
        <v>85</v>
      </c>
      <c r="E12">
        <v>11</v>
      </c>
      <c r="F12">
        <v>85</v>
      </c>
      <c r="G12">
        <v>0</v>
      </c>
      <c r="H12">
        <v>6.9000000953674316</v>
      </c>
      <c r="I12">
        <v>220000</v>
      </c>
      <c r="J12">
        <v>12</v>
      </c>
      <c r="K12">
        <v>3</v>
      </c>
      <c r="L12">
        <v>6</v>
      </c>
      <c r="M12">
        <v>1</v>
      </c>
      <c r="N12">
        <v>2</v>
      </c>
      <c r="O12">
        <f t="shared" si="2"/>
        <v>0</v>
      </c>
      <c r="P12">
        <f t="shared" si="0"/>
        <v>0</v>
      </c>
      <c r="Q12">
        <f t="shared" si="1"/>
        <v>0</v>
      </c>
      <c r="R12">
        <v>3</v>
      </c>
      <c r="S12" s="5" t="s">
        <v>44</v>
      </c>
      <c r="T12">
        <v>400</v>
      </c>
      <c r="U12">
        <v>1.5</v>
      </c>
      <c r="V12">
        <v>12</v>
      </c>
      <c r="X12" s="5">
        <f t="shared" si="3"/>
        <v>0.35610000000000003</v>
      </c>
      <c r="Y12">
        <f t="shared" si="4"/>
        <v>2.6438999999999999</v>
      </c>
    </row>
    <row r="13" spans="1:28" x14ac:dyDescent="0.2">
      <c r="A13">
        <v>6.5</v>
      </c>
      <c r="B13">
        <v>1</v>
      </c>
      <c r="C13">
        <v>4</v>
      </c>
      <c r="D13">
        <v>135</v>
      </c>
      <c r="E13">
        <v>12</v>
      </c>
      <c r="F13">
        <v>135</v>
      </c>
      <c r="G13">
        <v>0</v>
      </c>
      <c r="H13">
        <v>7</v>
      </c>
      <c r="I13">
        <v>275000</v>
      </c>
      <c r="J13">
        <v>0</v>
      </c>
      <c r="K13">
        <v>0</v>
      </c>
      <c r="L13">
        <v>5</v>
      </c>
      <c r="M13">
        <v>-1</v>
      </c>
      <c r="N13">
        <v>1</v>
      </c>
      <c r="O13">
        <f t="shared" si="2"/>
        <v>0</v>
      </c>
      <c r="P13">
        <f t="shared" si="0"/>
        <v>0</v>
      </c>
      <c r="Q13">
        <f t="shared" si="1"/>
        <v>0</v>
      </c>
      <c r="R13">
        <v>3</v>
      </c>
      <c r="S13" s="5" t="s">
        <v>44</v>
      </c>
      <c r="T13">
        <v>525</v>
      </c>
      <c r="U13">
        <v>1.1000000238418579</v>
      </c>
      <c r="V13">
        <v>0</v>
      </c>
      <c r="X13" s="5">
        <f t="shared" si="3"/>
        <v>-0.3372</v>
      </c>
      <c r="Y13">
        <f t="shared" si="4"/>
        <v>0.3372</v>
      </c>
    </row>
    <row r="14" spans="1:28" x14ac:dyDescent="0.2">
      <c r="A14">
        <v>6.5</v>
      </c>
      <c r="B14">
        <v>1</v>
      </c>
      <c r="C14">
        <v>5</v>
      </c>
      <c r="D14">
        <v>286</v>
      </c>
      <c r="E14">
        <v>13</v>
      </c>
      <c r="F14">
        <v>286</v>
      </c>
      <c r="G14">
        <v>0</v>
      </c>
      <c r="H14">
        <v>3</v>
      </c>
      <c r="I14">
        <v>10000</v>
      </c>
      <c r="J14">
        <v>12</v>
      </c>
      <c r="K14">
        <v>4</v>
      </c>
      <c r="L14">
        <v>4</v>
      </c>
      <c r="M14">
        <v>0</v>
      </c>
      <c r="N14">
        <v>3</v>
      </c>
      <c r="O14">
        <f t="shared" si="2"/>
        <v>1</v>
      </c>
      <c r="P14">
        <f t="shared" si="0"/>
        <v>0</v>
      </c>
      <c r="Q14">
        <f t="shared" si="1"/>
        <v>0</v>
      </c>
      <c r="R14">
        <v>1</v>
      </c>
      <c r="S14" s="5" t="s">
        <v>45</v>
      </c>
      <c r="T14">
        <v>450</v>
      </c>
      <c r="U14">
        <v>1.3999999761581421</v>
      </c>
      <c r="V14">
        <v>12</v>
      </c>
      <c r="X14" s="5">
        <f t="shared" si="3"/>
        <v>0.58719999999999994</v>
      </c>
      <c r="Y14">
        <f t="shared" si="4"/>
        <v>3.4127999999999998</v>
      </c>
    </row>
    <row r="15" spans="1:28" x14ac:dyDescent="0.2">
      <c r="A15">
        <v>6.3000001907348633</v>
      </c>
      <c r="B15">
        <v>1</v>
      </c>
      <c r="C15">
        <v>6</v>
      </c>
      <c r="D15">
        <v>235</v>
      </c>
      <c r="E15">
        <v>14</v>
      </c>
      <c r="F15">
        <v>235</v>
      </c>
      <c r="G15">
        <v>0</v>
      </c>
      <c r="H15">
        <v>3</v>
      </c>
      <c r="I15">
        <v>23000</v>
      </c>
      <c r="J15">
        <v>15</v>
      </c>
      <c r="K15">
        <v>4</v>
      </c>
      <c r="L15">
        <v>5</v>
      </c>
      <c r="M15">
        <v>1</v>
      </c>
      <c r="N15">
        <v>3</v>
      </c>
      <c r="O15">
        <f t="shared" si="2"/>
        <v>0</v>
      </c>
      <c r="P15">
        <f t="shared" si="0"/>
        <v>1</v>
      </c>
      <c r="Q15">
        <f t="shared" si="1"/>
        <v>0</v>
      </c>
      <c r="R15">
        <v>2</v>
      </c>
      <c r="S15" s="5" t="s">
        <v>46</v>
      </c>
      <c r="T15">
        <v>450</v>
      </c>
      <c r="U15">
        <v>1.5</v>
      </c>
      <c r="V15">
        <v>15</v>
      </c>
      <c r="X15" s="5">
        <f t="shared" si="3"/>
        <v>0.58719999999999994</v>
      </c>
      <c r="Y15">
        <f t="shared" si="4"/>
        <v>3.4127999999999998</v>
      </c>
    </row>
    <row r="16" spans="1:28" x14ac:dyDescent="0.2">
      <c r="A16">
        <v>5.8000001907348633</v>
      </c>
      <c r="B16">
        <v>1</v>
      </c>
      <c r="C16">
        <v>7</v>
      </c>
      <c r="D16">
        <v>300</v>
      </c>
      <c r="E16">
        <v>15</v>
      </c>
      <c r="F16">
        <v>300</v>
      </c>
      <c r="G16">
        <v>0</v>
      </c>
      <c r="H16">
        <v>3.2999999523162842</v>
      </c>
      <c r="I16">
        <v>18000</v>
      </c>
      <c r="J16">
        <v>17</v>
      </c>
      <c r="K16">
        <v>4</v>
      </c>
      <c r="L16">
        <v>8</v>
      </c>
      <c r="M16">
        <v>1</v>
      </c>
      <c r="N16">
        <v>3</v>
      </c>
      <c r="O16">
        <f t="shared" si="2"/>
        <v>0</v>
      </c>
      <c r="P16">
        <f t="shared" si="0"/>
        <v>0</v>
      </c>
      <c r="Q16">
        <f t="shared" si="1"/>
        <v>0</v>
      </c>
      <c r="R16">
        <v>3</v>
      </c>
      <c r="S16" s="5" t="s">
        <v>44</v>
      </c>
      <c r="T16">
        <v>340</v>
      </c>
      <c r="U16">
        <v>1.7999999523162842</v>
      </c>
      <c r="V16">
        <v>17</v>
      </c>
      <c r="X16" s="5">
        <f t="shared" si="3"/>
        <v>0.58719999999999994</v>
      </c>
      <c r="Y16">
        <f t="shared" si="4"/>
        <v>3.4127999999999998</v>
      </c>
    </row>
    <row r="17" spans="1:25" x14ac:dyDescent="0.2">
      <c r="A17">
        <v>6</v>
      </c>
      <c r="B17">
        <v>1</v>
      </c>
      <c r="C17">
        <v>8</v>
      </c>
      <c r="D17">
        <v>350</v>
      </c>
      <c r="E17">
        <v>16</v>
      </c>
      <c r="F17">
        <v>350</v>
      </c>
      <c r="G17">
        <v>0</v>
      </c>
      <c r="H17">
        <v>3.7999999523162842</v>
      </c>
      <c r="I17">
        <v>45000</v>
      </c>
      <c r="J17">
        <v>10</v>
      </c>
      <c r="K17">
        <v>3</v>
      </c>
      <c r="L17">
        <v>8</v>
      </c>
      <c r="M17">
        <v>0</v>
      </c>
      <c r="N17">
        <v>1</v>
      </c>
      <c r="O17">
        <f t="shared" si="2"/>
        <v>1</v>
      </c>
      <c r="P17">
        <f t="shared" si="0"/>
        <v>0</v>
      </c>
      <c r="Q17">
        <f t="shared" si="1"/>
        <v>0</v>
      </c>
      <c r="R17">
        <v>1</v>
      </c>
      <c r="S17" s="5" t="s">
        <v>45</v>
      </c>
      <c r="T17">
        <v>431</v>
      </c>
      <c r="U17">
        <v>1.7000000476837158</v>
      </c>
      <c r="V17">
        <v>10</v>
      </c>
      <c r="X17" s="5">
        <f t="shared" si="3"/>
        <v>0.35610000000000003</v>
      </c>
      <c r="Y17">
        <f t="shared" si="4"/>
        <v>2.6438999999999999</v>
      </c>
    </row>
    <row r="18" spans="1:25" x14ac:dyDescent="0.2">
      <c r="H18">
        <v>4.5</v>
      </c>
      <c r="I18">
        <v>35000</v>
      </c>
      <c r="J18">
        <v>14</v>
      </c>
      <c r="K18">
        <v>3</v>
      </c>
      <c r="L18">
        <v>8</v>
      </c>
      <c r="M18">
        <v>-1</v>
      </c>
      <c r="N18">
        <v>4</v>
      </c>
      <c r="O18">
        <f t="shared" si="2"/>
        <v>0</v>
      </c>
      <c r="P18">
        <f t="shared" si="0"/>
        <v>0</v>
      </c>
      <c r="Q18">
        <f t="shared" si="1"/>
        <v>1</v>
      </c>
      <c r="R18">
        <v>4</v>
      </c>
      <c r="S18" s="5" t="s">
        <v>47</v>
      </c>
      <c r="T18">
        <v>500</v>
      </c>
      <c r="U18">
        <v>1.2999999523162842</v>
      </c>
      <c r="V18">
        <v>14</v>
      </c>
      <c r="X18" s="5">
        <f t="shared" si="3"/>
        <v>0.35610000000000003</v>
      </c>
      <c r="Y18">
        <f t="shared" si="4"/>
        <v>2.6438999999999999</v>
      </c>
    </row>
    <row r="19" spans="1:25" x14ac:dyDescent="0.2">
      <c r="H19">
        <v>6.0999999046325684</v>
      </c>
      <c r="I19">
        <v>80000</v>
      </c>
      <c r="J19">
        <v>15</v>
      </c>
      <c r="K19">
        <v>2</v>
      </c>
      <c r="L19">
        <v>8</v>
      </c>
      <c r="M19">
        <v>1</v>
      </c>
      <c r="N19">
        <v>5</v>
      </c>
      <c r="O19">
        <f t="shared" si="2"/>
        <v>0</v>
      </c>
      <c r="P19">
        <f t="shared" si="0"/>
        <v>0</v>
      </c>
      <c r="Q19">
        <f t="shared" si="1"/>
        <v>1</v>
      </c>
      <c r="R19">
        <v>4</v>
      </c>
      <c r="S19" s="5" t="s">
        <v>47</v>
      </c>
      <c r="T19">
        <v>501</v>
      </c>
      <c r="U19">
        <v>1.2000000476837158</v>
      </c>
      <c r="V19">
        <v>15</v>
      </c>
      <c r="X19" s="5">
        <f t="shared" si="3"/>
        <v>0.125</v>
      </c>
      <c r="Y19">
        <f t="shared" si="4"/>
        <v>1.875</v>
      </c>
    </row>
    <row r="20" spans="1:25" x14ac:dyDescent="0.2">
      <c r="H20">
        <v>6.4000000953674316</v>
      </c>
      <c r="I20">
        <v>125000</v>
      </c>
      <c r="J20">
        <v>17</v>
      </c>
      <c r="K20">
        <v>4</v>
      </c>
      <c r="L20">
        <v>8</v>
      </c>
      <c r="M20">
        <v>1</v>
      </c>
      <c r="N20">
        <v>4</v>
      </c>
      <c r="O20">
        <f t="shared" si="2"/>
        <v>0</v>
      </c>
      <c r="P20">
        <f t="shared" si="0"/>
        <v>1</v>
      </c>
      <c r="Q20">
        <f t="shared" si="1"/>
        <v>0</v>
      </c>
      <c r="R20">
        <v>2</v>
      </c>
      <c r="S20" s="5" t="s">
        <v>46</v>
      </c>
      <c r="T20">
        <v>626</v>
      </c>
      <c r="U20">
        <v>0.80000001192092896</v>
      </c>
      <c r="V20">
        <v>17</v>
      </c>
      <c r="X20" s="5">
        <f t="shared" si="3"/>
        <v>0.58719999999999994</v>
      </c>
      <c r="Y20">
        <f t="shared" si="4"/>
        <v>3.4127999999999998</v>
      </c>
    </row>
    <row r="21" spans="1:25" x14ac:dyDescent="0.2">
      <c r="H21">
        <v>4.5</v>
      </c>
      <c r="I21">
        <v>60000</v>
      </c>
      <c r="J21">
        <v>20</v>
      </c>
      <c r="K21">
        <v>4</v>
      </c>
      <c r="L21">
        <v>8</v>
      </c>
      <c r="M21">
        <v>1</v>
      </c>
      <c r="N21">
        <v>5</v>
      </c>
      <c r="O21">
        <f t="shared" si="2"/>
        <v>0</v>
      </c>
      <c r="P21">
        <f t="shared" si="0"/>
        <v>1</v>
      </c>
      <c r="Q21">
        <f t="shared" si="1"/>
        <v>0</v>
      </c>
      <c r="R21">
        <v>2</v>
      </c>
      <c r="S21" s="5" t="s">
        <v>46</v>
      </c>
      <c r="T21">
        <v>340</v>
      </c>
      <c r="U21">
        <v>2</v>
      </c>
      <c r="V21">
        <v>20</v>
      </c>
      <c r="X21" s="5">
        <f t="shared" si="3"/>
        <v>0.58719999999999994</v>
      </c>
      <c r="Y21">
        <f t="shared" si="4"/>
        <v>3.4127999999999998</v>
      </c>
    </row>
    <row r="22" spans="1:25" x14ac:dyDescent="0.2">
      <c r="H22">
        <v>5.4000000953674316</v>
      </c>
      <c r="I22">
        <v>80000</v>
      </c>
      <c r="J22">
        <v>16</v>
      </c>
      <c r="K22">
        <v>4</v>
      </c>
      <c r="L22">
        <v>4</v>
      </c>
      <c r="M22">
        <v>1</v>
      </c>
      <c r="N22">
        <v>5</v>
      </c>
      <c r="O22">
        <f t="shared" si="2"/>
        <v>0</v>
      </c>
      <c r="P22">
        <f t="shared" si="0"/>
        <v>1</v>
      </c>
      <c r="Q22">
        <f t="shared" si="1"/>
        <v>0</v>
      </c>
      <c r="R22">
        <v>2</v>
      </c>
      <c r="S22" s="5" t="s">
        <v>46</v>
      </c>
      <c r="T22">
        <v>430</v>
      </c>
      <c r="U22">
        <v>1.5</v>
      </c>
      <c r="V22">
        <v>16</v>
      </c>
      <c r="X22" s="5">
        <f t="shared" si="3"/>
        <v>0.58719999999999994</v>
      </c>
      <c r="Y22">
        <f t="shared" si="4"/>
        <v>3.4127999999999998</v>
      </c>
    </row>
    <row r="23" spans="1:25" x14ac:dyDescent="0.2">
      <c r="H23">
        <v>6.1999998092651367</v>
      </c>
      <c r="I23">
        <v>150000</v>
      </c>
      <c r="J23">
        <v>4</v>
      </c>
      <c r="K23">
        <v>0</v>
      </c>
      <c r="L23">
        <v>2</v>
      </c>
      <c r="M23">
        <v>0</v>
      </c>
      <c r="N23">
        <v>2</v>
      </c>
      <c r="O23">
        <f t="shared" si="2"/>
        <v>0</v>
      </c>
      <c r="P23">
        <f t="shared" si="0"/>
        <v>0</v>
      </c>
      <c r="Q23">
        <f t="shared" si="1"/>
        <v>0</v>
      </c>
      <c r="R23">
        <v>3</v>
      </c>
      <c r="S23" s="5" t="s">
        <v>44</v>
      </c>
      <c r="T23">
        <v>520</v>
      </c>
      <c r="U23">
        <v>1.2999999523162842</v>
      </c>
      <c r="V23">
        <v>4</v>
      </c>
      <c r="X23" s="5">
        <f t="shared" si="3"/>
        <v>-0.3372</v>
      </c>
      <c r="Y23">
        <f t="shared" si="4"/>
        <v>0.3372</v>
      </c>
    </row>
    <row r="24" spans="1:25" x14ac:dyDescent="0.2">
      <c r="H24">
        <v>7.3000001907348633</v>
      </c>
      <c r="I24">
        <v>250000</v>
      </c>
      <c r="J24">
        <v>3</v>
      </c>
      <c r="K24">
        <v>0</v>
      </c>
      <c r="L24">
        <v>1</v>
      </c>
      <c r="M24">
        <v>0</v>
      </c>
      <c r="N24">
        <v>2</v>
      </c>
      <c r="O24">
        <f t="shared" si="2"/>
        <v>0</v>
      </c>
      <c r="P24">
        <f t="shared" si="0"/>
        <v>0</v>
      </c>
      <c r="Q24">
        <f t="shared" si="1"/>
        <v>0</v>
      </c>
      <c r="R24">
        <v>3</v>
      </c>
      <c r="S24" s="5" t="s">
        <v>44</v>
      </c>
      <c r="T24">
        <v>625</v>
      </c>
      <c r="U24">
        <v>0.89999997615814209</v>
      </c>
      <c r="V24">
        <v>3</v>
      </c>
      <c r="X24" s="5">
        <f t="shared" si="3"/>
        <v>-0.3372</v>
      </c>
      <c r="Y24">
        <f t="shared" si="4"/>
        <v>0.3372</v>
      </c>
    </row>
    <row r="25" spans="1:25" x14ac:dyDescent="0.2">
      <c r="H25">
        <v>7.5</v>
      </c>
      <c r="I25">
        <v>300000</v>
      </c>
      <c r="J25">
        <v>12</v>
      </c>
      <c r="K25">
        <v>2</v>
      </c>
      <c r="L25">
        <v>4</v>
      </c>
      <c r="M25">
        <v>1</v>
      </c>
      <c r="N25">
        <v>6</v>
      </c>
      <c r="O25">
        <f t="shared" si="2"/>
        <v>0</v>
      </c>
      <c r="P25">
        <f t="shared" si="0"/>
        <v>0</v>
      </c>
      <c r="Q25">
        <f t="shared" si="1"/>
        <v>1</v>
      </c>
      <c r="R25">
        <v>4</v>
      </c>
      <c r="S25" s="5" t="s">
        <v>47</v>
      </c>
      <c r="T25">
        <v>340</v>
      </c>
      <c r="U25">
        <v>1.8999999761581421</v>
      </c>
      <c r="V25">
        <v>12</v>
      </c>
      <c r="X25" s="5">
        <f t="shared" si="3"/>
        <v>0.125</v>
      </c>
      <c r="Y25">
        <f t="shared" si="4"/>
        <v>1.875</v>
      </c>
    </row>
    <row r="26" spans="1:25" x14ac:dyDescent="0.2">
      <c r="H26">
        <v>6</v>
      </c>
      <c r="I26">
        <v>100000</v>
      </c>
      <c r="J26">
        <v>10</v>
      </c>
      <c r="K26">
        <v>3</v>
      </c>
      <c r="L26">
        <v>5</v>
      </c>
      <c r="M26">
        <v>0</v>
      </c>
      <c r="N26">
        <v>4</v>
      </c>
      <c r="O26">
        <f t="shared" si="2"/>
        <v>1</v>
      </c>
      <c r="P26">
        <f t="shared" si="0"/>
        <v>0</v>
      </c>
      <c r="Q26">
        <f t="shared" si="1"/>
        <v>0</v>
      </c>
      <c r="R26">
        <v>1</v>
      </c>
      <c r="S26" s="5" t="s">
        <v>45</v>
      </c>
      <c r="T26">
        <v>450</v>
      </c>
      <c r="U26">
        <v>1.2999999523162842</v>
      </c>
      <c r="V26">
        <v>10</v>
      </c>
      <c r="X26" s="5">
        <f t="shared" si="3"/>
        <v>0.35610000000000003</v>
      </c>
      <c r="Y26">
        <f t="shared" si="4"/>
        <v>2.6438999999999999</v>
      </c>
    </row>
    <row r="27" spans="1:25" x14ac:dyDescent="0.2">
      <c r="H27">
        <v>6.5</v>
      </c>
      <c r="I27">
        <v>135000</v>
      </c>
      <c r="J27">
        <v>7</v>
      </c>
      <c r="K27">
        <v>1</v>
      </c>
      <c r="L27">
        <v>6</v>
      </c>
      <c r="M27">
        <v>-1</v>
      </c>
      <c r="N27">
        <v>3</v>
      </c>
      <c r="O27">
        <f t="shared" si="2"/>
        <v>1</v>
      </c>
      <c r="P27">
        <f t="shared" si="0"/>
        <v>0</v>
      </c>
      <c r="Q27">
        <f t="shared" si="1"/>
        <v>0</v>
      </c>
      <c r="R27">
        <v>1</v>
      </c>
      <c r="S27" s="5" t="s">
        <v>45</v>
      </c>
      <c r="T27">
        <v>543</v>
      </c>
      <c r="U27">
        <v>1.1000000238418579</v>
      </c>
      <c r="V27">
        <v>7</v>
      </c>
      <c r="X27" s="5">
        <f t="shared" si="3"/>
        <v>-0.1061</v>
      </c>
      <c r="Y27">
        <f t="shared" si="4"/>
        <v>1.1061000000000001</v>
      </c>
    </row>
    <row r="28" spans="1:25" x14ac:dyDescent="0.2">
      <c r="H28">
        <v>7.5</v>
      </c>
      <c r="I28">
        <v>250000</v>
      </c>
      <c r="J28">
        <v>9</v>
      </c>
      <c r="K28">
        <v>2</v>
      </c>
      <c r="L28">
        <v>4</v>
      </c>
      <c r="M28">
        <v>0</v>
      </c>
      <c r="N28">
        <v>1</v>
      </c>
      <c r="O28">
        <f t="shared" si="2"/>
        <v>0</v>
      </c>
      <c r="P28">
        <f t="shared" si="0"/>
        <v>0</v>
      </c>
      <c r="Q28">
        <f t="shared" si="1"/>
        <v>0</v>
      </c>
      <c r="R28">
        <v>3</v>
      </c>
      <c r="S28" s="5" t="s">
        <v>44</v>
      </c>
      <c r="T28">
        <v>600</v>
      </c>
      <c r="U28">
        <v>0.89999997615814209</v>
      </c>
      <c r="V28">
        <v>9</v>
      </c>
      <c r="X28" s="5">
        <f t="shared" si="3"/>
        <v>0.125</v>
      </c>
      <c r="Y28">
        <f t="shared" si="4"/>
        <v>1.875</v>
      </c>
    </row>
    <row r="29" spans="1:25" x14ac:dyDescent="0.2">
      <c r="H29">
        <v>7.1999998092651367</v>
      </c>
      <c r="I29">
        <v>300000</v>
      </c>
      <c r="J29">
        <v>3</v>
      </c>
      <c r="K29">
        <v>1</v>
      </c>
      <c r="L29">
        <v>3</v>
      </c>
      <c r="M29">
        <v>-1</v>
      </c>
      <c r="N29">
        <v>3</v>
      </c>
      <c r="O29">
        <f t="shared" si="2"/>
        <v>0</v>
      </c>
      <c r="P29">
        <f t="shared" si="0"/>
        <v>0</v>
      </c>
      <c r="Q29">
        <f t="shared" si="1"/>
        <v>0</v>
      </c>
      <c r="R29">
        <v>3</v>
      </c>
      <c r="S29" s="5" t="s">
        <v>44</v>
      </c>
      <c r="T29">
        <v>621</v>
      </c>
      <c r="U29">
        <v>0.60000002384185791</v>
      </c>
      <c r="V29">
        <v>3</v>
      </c>
      <c r="X29" s="5">
        <f t="shared" si="3"/>
        <v>-0.1061</v>
      </c>
      <c r="Y29">
        <f t="shared" si="4"/>
        <v>1.1061000000000001</v>
      </c>
    </row>
    <row r="30" spans="1:25" x14ac:dyDescent="0.2">
      <c r="J30">
        <v>12</v>
      </c>
      <c r="K30">
        <v>2</v>
      </c>
      <c r="L30">
        <v>5</v>
      </c>
      <c r="M30">
        <v>0</v>
      </c>
      <c r="N30">
        <v>1</v>
      </c>
      <c r="O30">
        <f t="shared" si="2"/>
        <v>0</v>
      </c>
      <c r="P30">
        <f t="shared" si="0"/>
        <v>0</v>
      </c>
      <c r="Q30">
        <f t="shared" si="1"/>
        <v>0</v>
      </c>
      <c r="R30">
        <v>3</v>
      </c>
      <c r="S30" s="5" t="s">
        <v>44</v>
      </c>
      <c r="T30">
        <v>460</v>
      </c>
      <c r="U30">
        <v>1.6000000238418579</v>
      </c>
      <c r="V30">
        <v>12</v>
      </c>
      <c r="X30" s="5">
        <f t="shared" si="3"/>
        <v>0.125</v>
      </c>
      <c r="Y30">
        <f t="shared" si="4"/>
        <v>1.875</v>
      </c>
    </row>
    <row r="31" spans="1:25" x14ac:dyDescent="0.2">
      <c r="J31">
        <v>16</v>
      </c>
      <c r="K31">
        <v>3</v>
      </c>
      <c r="L31">
        <v>5</v>
      </c>
      <c r="M31">
        <v>0</v>
      </c>
      <c r="N31">
        <v>7</v>
      </c>
      <c r="O31">
        <f t="shared" si="2"/>
        <v>0</v>
      </c>
      <c r="P31">
        <f t="shared" si="0"/>
        <v>0</v>
      </c>
      <c r="Q31">
        <f t="shared" si="1"/>
        <v>1</v>
      </c>
      <c r="R31">
        <v>4</v>
      </c>
      <c r="S31" s="5" t="s">
        <v>47</v>
      </c>
      <c r="T31">
        <v>450</v>
      </c>
      <c r="U31">
        <v>1.5</v>
      </c>
      <c r="V31">
        <v>16</v>
      </c>
      <c r="X31" s="5">
        <f t="shared" si="3"/>
        <v>0.35610000000000003</v>
      </c>
      <c r="Y31">
        <f t="shared" si="4"/>
        <v>2.6438999999999999</v>
      </c>
    </row>
    <row r="32" spans="1:25" x14ac:dyDescent="0.2">
      <c r="J32">
        <v>17</v>
      </c>
      <c r="K32">
        <v>4</v>
      </c>
      <c r="L32">
        <v>8</v>
      </c>
      <c r="M32">
        <v>1</v>
      </c>
      <c r="N32">
        <v>6</v>
      </c>
      <c r="O32">
        <f t="shared" si="2"/>
        <v>0</v>
      </c>
      <c r="P32">
        <f t="shared" si="0"/>
        <v>0</v>
      </c>
      <c r="Q32">
        <f t="shared" si="1"/>
        <v>1</v>
      </c>
      <c r="R32">
        <v>4</v>
      </c>
      <c r="S32" s="5" t="s">
        <v>47</v>
      </c>
      <c r="T32">
        <v>500</v>
      </c>
      <c r="U32">
        <v>1.3999999761581421</v>
      </c>
      <c r="V32">
        <v>17</v>
      </c>
      <c r="X32" s="5">
        <f t="shared" si="3"/>
        <v>0.58719999999999994</v>
      </c>
      <c r="Y32">
        <f t="shared" si="4"/>
        <v>3.4127999999999998</v>
      </c>
    </row>
    <row r="33" spans="10:25" x14ac:dyDescent="0.2">
      <c r="J33">
        <v>6</v>
      </c>
      <c r="K33">
        <v>0</v>
      </c>
      <c r="L33">
        <v>6</v>
      </c>
      <c r="M33">
        <v>0</v>
      </c>
      <c r="N33">
        <v>3</v>
      </c>
      <c r="O33">
        <f t="shared" si="2"/>
        <v>0</v>
      </c>
      <c r="P33">
        <f t="shared" si="0"/>
        <v>1</v>
      </c>
      <c r="Q33">
        <f t="shared" si="1"/>
        <v>0</v>
      </c>
      <c r="R33">
        <v>2</v>
      </c>
      <c r="S33" s="5" t="s">
        <v>46</v>
      </c>
      <c r="T33">
        <v>567</v>
      </c>
      <c r="U33">
        <v>1</v>
      </c>
      <c r="V33">
        <v>6</v>
      </c>
      <c r="X33" s="5">
        <f t="shared" si="3"/>
        <v>-0.3372</v>
      </c>
      <c r="Y33">
        <f t="shared" si="4"/>
        <v>0.3372</v>
      </c>
    </row>
    <row r="34" spans="10:25" x14ac:dyDescent="0.2">
      <c r="J34">
        <v>3</v>
      </c>
      <c r="K34">
        <v>0</v>
      </c>
      <c r="L34">
        <v>6</v>
      </c>
      <c r="M34">
        <v>-1</v>
      </c>
      <c r="N34">
        <v>5</v>
      </c>
      <c r="O34">
        <f t="shared" si="2"/>
        <v>0</v>
      </c>
      <c r="P34">
        <f t="shared" si="0"/>
        <v>0</v>
      </c>
      <c r="Q34">
        <f t="shared" si="1"/>
        <v>0</v>
      </c>
      <c r="R34">
        <v>3</v>
      </c>
      <c r="S34" s="5" t="s">
        <v>44</v>
      </c>
      <c r="V34">
        <v>3</v>
      </c>
      <c r="X34" s="5">
        <f t="shared" si="3"/>
        <v>-0.3372</v>
      </c>
      <c r="Y34">
        <f t="shared" si="4"/>
        <v>0.3372</v>
      </c>
    </row>
    <row r="35" spans="10:25" x14ac:dyDescent="0.2">
      <c r="J35">
        <v>9</v>
      </c>
      <c r="K35">
        <v>2</v>
      </c>
      <c r="L35">
        <v>7</v>
      </c>
      <c r="M35">
        <v>-1</v>
      </c>
      <c r="N35">
        <v>5</v>
      </c>
      <c r="O35">
        <f t="shared" si="2"/>
        <v>0</v>
      </c>
      <c r="P35">
        <f t="shared" si="0"/>
        <v>0</v>
      </c>
      <c r="Q35">
        <f t="shared" si="1"/>
        <v>0</v>
      </c>
      <c r="R35">
        <v>3</v>
      </c>
      <c r="S35" s="5" t="s">
        <v>44</v>
      </c>
      <c r="V35">
        <v>9</v>
      </c>
      <c r="X35" s="5">
        <f t="shared" si="3"/>
        <v>0.125</v>
      </c>
      <c r="Y35">
        <f t="shared" si="4"/>
        <v>1.875</v>
      </c>
    </row>
    <row r="36" spans="10:25" x14ac:dyDescent="0.2">
      <c r="J36">
        <v>7</v>
      </c>
      <c r="K36">
        <v>1</v>
      </c>
      <c r="L36">
        <v>4</v>
      </c>
      <c r="M36">
        <v>0</v>
      </c>
      <c r="N36">
        <v>1</v>
      </c>
      <c r="O36">
        <f t="shared" si="2"/>
        <v>1</v>
      </c>
      <c r="P36">
        <f t="shared" si="0"/>
        <v>0</v>
      </c>
      <c r="Q36">
        <f t="shared" si="1"/>
        <v>0</v>
      </c>
      <c r="R36">
        <v>1</v>
      </c>
      <c r="S36" s="5" t="s">
        <v>45</v>
      </c>
      <c r="V36">
        <v>7</v>
      </c>
      <c r="X36" s="5">
        <f t="shared" si="3"/>
        <v>-0.1061</v>
      </c>
      <c r="Y36">
        <f t="shared" si="4"/>
        <v>1.1061000000000001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Sheet1</vt:lpstr>
      <vt:lpstr>Sheet2</vt:lpstr>
      <vt:lpstr>Sheet3</vt:lpstr>
      <vt:lpstr>Sheet4</vt:lpstr>
      <vt:lpstr>Sheet6</vt:lpstr>
      <vt:lpstr>Sheet5</vt:lpstr>
      <vt:lpstr>Sheet7</vt:lpstr>
      <vt:lpstr>Sheet8</vt:lpstr>
      <vt:lpstr>Sheet9</vt:lpstr>
      <vt:lpstr>Sheet10</vt:lpstr>
      <vt:lpstr>Q3.1</vt:lpstr>
      <vt:lpstr>Q3.2</vt:lpstr>
      <vt:lpstr>data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Collins, Susan N.</dc:creator>
  <cp:lastModifiedBy>DENNIS KIBOR</cp:lastModifiedBy>
  <dcterms:created xsi:type="dcterms:W3CDTF">2020-11-13T03:15:06Z</dcterms:created>
  <dcterms:modified xsi:type="dcterms:W3CDTF">2020-11-15T16:49:16Z</dcterms:modified>
</cp:coreProperties>
</file>